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bm\mcdept\IRC\Press Releases\2026 Press Releases\00. Share Repurchase\Week 18 - 19\"/>
    </mc:Choice>
  </mc:AlternateContent>
  <xr:revisionPtr revIDLastSave="0" documentId="13_ncr:1_{D57E3129-DD00-426F-B32F-4B6EA5FAC29B}" xr6:coauthVersionLast="47" xr6:coauthVersionMax="47" xr10:uidLastSave="{00000000-0000-0000-0000-000000000000}"/>
  <bookViews>
    <workbookView xWindow="-3456" yWindow="-17388" windowWidth="30936" windowHeight="16776" tabRatio="816" xr2:uid="{00000000-000D-0000-FFFF-FFFF00000000}"/>
  </bookViews>
  <sheets>
    <sheet name="SBM Offshore - Share Repurchase" sheetId="29" r:id="rId1"/>
    <sheet name="Last Five Trading Days Summary" sheetId="30" r:id="rId2"/>
    <sheet name="Weekly Summary" sheetId="33" r:id="rId3"/>
    <sheet name="06-May-2026" sheetId="687" r:id="rId4"/>
    <sheet name="05-May-2026" sheetId="688" r:id="rId5"/>
    <sheet name="04-May-2026" sheetId="689" r:id="rId6"/>
    <sheet name="30-Apr-2026" sheetId="690" r:id="rId7"/>
    <sheet name="29-Apr-2026" sheetId="686" r:id="rId8"/>
    <sheet name="28-Apr-2026" sheetId="685" r:id="rId9"/>
    <sheet name="27-Apr-2026 " sheetId="684" r:id="rId10"/>
    <sheet name="24-Apr-2026" sheetId="683" r:id="rId11"/>
    <sheet name="23-Apr-2026 " sheetId="682" r:id="rId12"/>
    <sheet name="22-Apr-2026" sheetId="677" r:id="rId13"/>
    <sheet name="21-Apr-2026" sheetId="678" r:id="rId14"/>
    <sheet name="20-Apr-2026" sheetId="679" r:id="rId15"/>
    <sheet name="17-Apr-2026" sheetId="680" r:id="rId16"/>
    <sheet name="16-Apr-2026" sheetId="681" r:id="rId17"/>
    <sheet name="15-Apr-2026" sheetId="672" r:id="rId18"/>
    <sheet name="14-Apr-2026" sheetId="673" r:id="rId19"/>
    <sheet name="13-Apr-2026" sheetId="674" r:id="rId20"/>
    <sheet name="10-Apr-2026" sheetId="675" r:id="rId21"/>
    <sheet name="09-Apr-2026" sheetId="676" r:id="rId22"/>
    <sheet name="08-Apr-2026" sheetId="669" r:id="rId23"/>
    <sheet name="07-Apr-2026" sheetId="670" r:id="rId24"/>
    <sheet name="02-Apr-2026" sheetId="671" r:id="rId25"/>
    <sheet name="01-Apr-2026" sheetId="664" r:id="rId26"/>
    <sheet name="31-Mar-2026" sheetId="665" r:id="rId27"/>
    <sheet name="30-Mar-2026" sheetId="666" r:id="rId28"/>
    <sheet name="27-Mar-2026" sheetId="667" r:id="rId29"/>
    <sheet name="26-Mar-2026" sheetId="668" r:id="rId30"/>
    <sheet name="25-Mar-2026" sheetId="659" r:id="rId31"/>
    <sheet name="24-Mar-2026" sheetId="660" r:id="rId32"/>
    <sheet name="23-Mar-2026" sheetId="661" r:id="rId33"/>
    <sheet name="20-Mar-2026" sheetId="662" r:id="rId34"/>
    <sheet name="19-Mar-2026" sheetId="663" r:id="rId35"/>
    <sheet name="18-Mar-2026" sheetId="654" r:id="rId36"/>
    <sheet name="17-Mar-2026" sheetId="655" r:id="rId37"/>
    <sheet name="16-Mar-2026" sheetId="656" r:id="rId38"/>
    <sheet name="13-Mar-2026" sheetId="657" r:id="rId39"/>
    <sheet name="12-Mar-2026" sheetId="658" r:id="rId40"/>
    <sheet name="11-Mar-2026" sheetId="653" r:id="rId41"/>
    <sheet name="10-Mar-2026" sheetId="650" r:id="rId42"/>
    <sheet name="09-Mar-2026" sheetId="651" r:id="rId43"/>
    <sheet name="06-Mar-2026" sheetId="652" r:id="rId44"/>
    <sheet name="05-Mar-2026" sheetId="649" r:id="rId45"/>
    <sheet name="4-Mar-2026" sheetId="648" r:id="rId46"/>
    <sheet name="3-Mar-2026" sheetId="647" r:id="rId47"/>
    <sheet name="2-Mar-2026" sheetId="645" r:id="rId48"/>
    <sheet name="27-Feb-2026" sheetId="641" r:id="rId49"/>
  </sheets>
  <definedNames>
    <definedName name="_xlnm._FilterDatabase" localSheetId="48" hidden="1">'27-Feb-2026'!$B$20:$F$147</definedName>
    <definedName name="_xlnm._FilterDatabase" localSheetId="47" hidden="1">'2-Mar-2026'!$B$20:$F$147</definedName>
    <definedName name="_xlnm._FilterDatabase" localSheetId="46" hidden="1">'3-Mar-2026'!$B$20:$F$147</definedName>
    <definedName name="_xlnm._FilterDatabase" localSheetId="45" hidden="1">'4-Mar-2026'!$B$20:$F$147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44008.5191203704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79" i="33" l="1"/>
  <c r="S79" i="33"/>
  <c r="Q79" i="33"/>
  <c r="O79" i="33"/>
  <c r="M79" i="33"/>
  <c r="K79" i="33"/>
  <c r="U77" i="33" l="1"/>
  <c r="S77" i="33"/>
  <c r="Q77" i="33"/>
  <c r="O77" i="33"/>
  <c r="M77" i="33"/>
  <c r="K77" i="33"/>
  <c r="G77" i="33"/>
  <c r="G79" i="33" s="1"/>
  <c r="C77" i="33"/>
  <c r="C79" i="33" s="1"/>
  <c r="B73" i="33"/>
  <c r="B74" i="33" s="1"/>
  <c r="B75" i="33" s="1"/>
  <c r="B76" i="33" s="1"/>
  <c r="I77" i="33"/>
  <c r="E18" i="687"/>
  <c r="C18" i="687"/>
  <c r="E17" i="687"/>
  <c r="C17" i="687"/>
  <c r="E16" i="687"/>
  <c r="C16" i="687"/>
  <c r="B16" i="687"/>
  <c r="B17" i="687" s="1"/>
  <c r="B18" i="687" s="1"/>
  <c r="E15" i="687"/>
  <c r="C15" i="687"/>
  <c r="E18" i="688"/>
  <c r="C18" i="688"/>
  <c r="E17" i="688"/>
  <c r="C17" i="688"/>
  <c r="E16" i="688"/>
  <c r="C16" i="688"/>
  <c r="B16" i="688"/>
  <c r="B17" i="688" s="1"/>
  <c r="B18" i="688" s="1"/>
  <c r="E15" i="688"/>
  <c r="D15" i="688" s="1"/>
  <c r="C15" i="688"/>
  <c r="E18" i="689"/>
  <c r="C18" i="689"/>
  <c r="E17" i="689"/>
  <c r="C17" i="689"/>
  <c r="E16" i="689"/>
  <c r="C16" i="689"/>
  <c r="B16" i="689"/>
  <c r="B17" i="689" s="1"/>
  <c r="B18" i="689" s="1"/>
  <c r="E15" i="689"/>
  <c r="C15" i="689"/>
  <c r="E18" i="690"/>
  <c r="C18" i="690"/>
  <c r="E17" i="690"/>
  <c r="C17" i="690"/>
  <c r="E16" i="690"/>
  <c r="C16" i="690"/>
  <c r="B16" i="690"/>
  <c r="B17" i="690" s="1"/>
  <c r="B18" i="690" s="1"/>
  <c r="E15" i="690"/>
  <c r="C15" i="690"/>
  <c r="C67" i="29"/>
  <c r="E65" i="29"/>
  <c r="E64" i="29"/>
  <c r="E63" i="29"/>
  <c r="E61" i="29"/>
  <c r="E15" i="686"/>
  <c r="I69" i="33"/>
  <c r="E69" i="33"/>
  <c r="E18" i="686"/>
  <c r="C18" i="686"/>
  <c r="E17" i="686"/>
  <c r="C17" i="686"/>
  <c r="E16" i="686"/>
  <c r="C16" i="686"/>
  <c r="B16" i="686"/>
  <c r="B17" i="686" s="1"/>
  <c r="B18" i="686" s="1"/>
  <c r="C15" i="686"/>
  <c r="E18" i="685"/>
  <c r="C18" i="685"/>
  <c r="E17" i="685"/>
  <c r="C17" i="685"/>
  <c r="E16" i="685"/>
  <c r="C16" i="685"/>
  <c r="B16" i="685"/>
  <c r="B17" i="685" s="1"/>
  <c r="B18" i="685" s="1"/>
  <c r="E15" i="685"/>
  <c r="C15" i="685"/>
  <c r="E18" i="684"/>
  <c r="C18" i="684"/>
  <c r="E17" i="684"/>
  <c r="C17" i="684"/>
  <c r="E16" i="684"/>
  <c r="C16" i="684"/>
  <c r="B16" i="684"/>
  <c r="B17" i="684" s="1"/>
  <c r="B18" i="684" s="1"/>
  <c r="E15" i="684"/>
  <c r="C15" i="684"/>
  <c r="E18" i="683"/>
  <c r="C18" i="683"/>
  <c r="E17" i="683"/>
  <c r="C17" i="683"/>
  <c r="E16" i="683"/>
  <c r="C16" i="683"/>
  <c r="B16" i="683"/>
  <c r="B17" i="683" s="1"/>
  <c r="B18" i="683" s="1"/>
  <c r="E15" i="683"/>
  <c r="C15" i="683"/>
  <c r="E15" i="682"/>
  <c r="E18" i="682"/>
  <c r="C18" i="682"/>
  <c r="E17" i="682"/>
  <c r="C17" i="682"/>
  <c r="E16" i="682"/>
  <c r="C16" i="682"/>
  <c r="B16" i="682"/>
  <c r="B17" i="682" s="1"/>
  <c r="B18" i="682" s="1"/>
  <c r="C15" i="682"/>
  <c r="I68" i="33"/>
  <c r="I67" i="33"/>
  <c r="I66" i="33"/>
  <c r="I65" i="33"/>
  <c r="E68" i="33"/>
  <c r="E67" i="33"/>
  <c r="E66" i="33"/>
  <c r="E65" i="33"/>
  <c r="U70" i="33"/>
  <c r="S70" i="33"/>
  <c r="Q70" i="33"/>
  <c r="O70" i="33"/>
  <c r="M70" i="33"/>
  <c r="K70" i="33"/>
  <c r="G70" i="33"/>
  <c r="C70" i="33"/>
  <c r="B66" i="33"/>
  <c r="D15" i="687" l="1"/>
  <c r="H77" i="33"/>
  <c r="I79" i="33"/>
  <c r="D15" i="690"/>
  <c r="E77" i="33"/>
  <c r="E70" i="33"/>
  <c r="I70" i="33"/>
  <c r="H70" i="33" s="1"/>
  <c r="B77" i="33"/>
  <c r="D15" i="689"/>
  <c r="D70" i="33"/>
  <c r="D15" i="686"/>
  <c r="D15" i="685"/>
  <c r="D15" i="684"/>
  <c r="D15" i="683"/>
  <c r="D15" i="682"/>
  <c r="B67" i="33"/>
  <c r="B68" i="33" s="1"/>
  <c r="B69" i="33" s="1"/>
  <c r="D77" i="33" l="1"/>
  <c r="E79" i="33"/>
  <c r="B70" i="33"/>
  <c r="E60" i="29" l="1"/>
  <c r="E59" i="29"/>
  <c r="E58" i="29"/>
  <c r="E57" i="29"/>
  <c r="E56" i="29"/>
  <c r="E67" i="29" s="1"/>
  <c r="D67" i="29" s="1"/>
  <c r="E18" i="677"/>
  <c r="C18" i="677"/>
  <c r="E17" i="677"/>
  <c r="C17" i="677"/>
  <c r="E16" i="677"/>
  <c r="C16" i="677"/>
  <c r="B16" i="677"/>
  <c r="B17" i="677" s="1"/>
  <c r="B18" i="677" s="1"/>
  <c r="E15" i="677"/>
  <c r="C15" i="677"/>
  <c r="E18" i="678"/>
  <c r="C18" i="678"/>
  <c r="E17" i="678"/>
  <c r="C17" i="678"/>
  <c r="E16" i="678"/>
  <c r="C16" i="678"/>
  <c r="B16" i="678"/>
  <c r="B17" i="678" s="1"/>
  <c r="B18" i="678" s="1"/>
  <c r="E15" i="678"/>
  <c r="C15" i="678"/>
  <c r="E18" i="679"/>
  <c r="C18" i="679"/>
  <c r="E17" i="679"/>
  <c r="C17" i="679"/>
  <c r="E16" i="679"/>
  <c r="C16" i="679"/>
  <c r="B16" i="679"/>
  <c r="B17" i="679" s="1"/>
  <c r="B18" i="679" s="1"/>
  <c r="E15" i="679"/>
  <c r="C15" i="679"/>
  <c r="E18" i="680"/>
  <c r="C18" i="680"/>
  <c r="E17" i="680"/>
  <c r="C17" i="680"/>
  <c r="E16" i="680"/>
  <c r="C16" i="680"/>
  <c r="B16" i="680"/>
  <c r="B17" i="680" s="1"/>
  <c r="B18" i="680" s="1"/>
  <c r="E15" i="680"/>
  <c r="C15" i="680"/>
  <c r="E18" i="681"/>
  <c r="C18" i="681"/>
  <c r="E17" i="681"/>
  <c r="C17" i="681"/>
  <c r="E16" i="681"/>
  <c r="C16" i="681"/>
  <c r="B16" i="681"/>
  <c r="B17" i="681" s="1"/>
  <c r="B18" i="681" s="1"/>
  <c r="E15" i="681"/>
  <c r="C15" i="681"/>
  <c r="U63" i="33"/>
  <c r="S63" i="33"/>
  <c r="Q63" i="33"/>
  <c r="O63" i="33"/>
  <c r="M63" i="33"/>
  <c r="K63" i="33"/>
  <c r="I63" i="33"/>
  <c r="G63" i="33"/>
  <c r="E63" i="33"/>
  <c r="C63" i="33"/>
  <c r="B59" i="33"/>
  <c r="E55" i="29"/>
  <c r="E54" i="29"/>
  <c r="E53" i="29"/>
  <c r="E52" i="29"/>
  <c r="E51" i="29"/>
  <c r="C56" i="33"/>
  <c r="D63" i="33" l="1"/>
  <c r="D15" i="677"/>
  <c r="D15" i="681"/>
  <c r="H63" i="33"/>
  <c r="D15" i="678"/>
  <c r="D15" i="679"/>
  <c r="D15" i="680"/>
  <c r="B60" i="33"/>
  <c r="B61" i="33" s="1"/>
  <c r="B62" i="33" s="1"/>
  <c r="E18" i="672"/>
  <c r="C18" i="672"/>
  <c r="E17" i="672"/>
  <c r="C17" i="672"/>
  <c r="E16" i="672"/>
  <c r="C16" i="672"/>
  <c r="B16" i="672"/>
  <c r="B17" i="672" s="1"/>
  <c r="B18" i="672" s="1"/>
  <c r="E15" i="672"/>
  <c r="C15" i="672"/>
  <c r="E18" i="673"/>
  <c r="C18" i="673"/>
  <c r="E17" i="673"/>
  <c r="C17" i="673"/>
  <c r="E16" i="673"/>
  <c r="C16" i="673"/>
  <c r="B16" i="673"/>
  <c r="B17" i="673" s="1"/>
  <c r="B18" i="673" s="1"/>
  <c r="E15" i="673"/>
  <c r="C15" i="673"/>
  <c r="E18" i="674"/>
  <c r="C18" i="674"/>
  <c r="E17" i="674"/>
  <c r="C17" i="674"/>
  <c r="E16" i="674"/>
  <c r="C16" i="674"/>
  <c r="B16" i="674"/>
  <c r="B17" i="674" s="1"/>
  <c r="B18" i="674" s="1"/>
  <c r="E15" i="674"/>
  <c r="C15" i="674"/>
  <c r="E18" i="675"/>
  <c r="C18" i="675"/>
  <c r="E17" i="675"/>
  <c r="C17" i="675"/>
  <c r="E16" i="675"/>
  <c r="C16" i="675"/>
  <c r="B16" i="675"/>
  <c r="B17" i="675" s="1"/>
  <c r="B18" i="675" s="1"/>
  <c r="E15" i="675"/>
  <c r="C15" i="675"/>
  <c r="E18" i="676"/>
  <c r="C18" i="676"/>
  <c r="E17" i="676"/>
  <c r="C17" i="676"/>
  <c r="E16" i="676"/>
  <c r="C16" i="676"/>
  <c r="B16" i="676"/>
  <c r="B17" i="676" s="1"/>
  <c r="B18" i="676" s="1"/>
  <c r="E15" i="676"/>
  <c r="C15" i="676"/>
  <c r="B63" i="33" l="1"/>
  <c r="D15" i="672"/>
  <c r="D15" i="673"/>
  <c r="D15" i="674"/>
  <c r="D15" i="675"/>
  <c r="D15" i="676"/>
  <c r="U56" i="33" l="1"/>
  <c r="S56" i="33"/>
  <c r="Q56" i="33"/>
  <c r="O56" i="33"/>
  <c r="M56" i="33"/>
  <c r="K56" i="33"/>
  <c r="I56" i="33"/>
  <c r="G56" i="33"/>
  <c r="E56" i="33"/>
  <c r="B52" i="33"/>
  <c r="E46" i="29"/>
  <c r="E47" i="29"/>
  <c r="E48" i="29"/>
  <c r="E50" i="29"/>
  <c r="E49" i="29"/>
  <c r="E45" i="29"/>
  <c r="E44" i="29"/>
  <c r="E41" i="29"/>
  <c r="E18" i="669"/>
  <c r="C18" i="669"/>
  <c r="E17" i="669"/>
  <c r="C17" i="669"/>
  <c r="E16" i="669"/>
  <c r="C16" i="669"/>
  <c r="B16" i="669"/>
  <c r="B17" i="669" s="1"/>
  <c r="B18" i="669" s="1"/>
  <c r="E15" i="669"/>
  <c r="C15" i="669"/>
  <c r="E18" i="670"/>
  <c r="C18" i="670"/>
  <c r="E17" i="670"/>
  <c r="C17" i="670"/>
  <c r="E16" i="670"/>
  <c r="C16" i="670"/>
  <c r="B16" i="670"/>
  <c r="B17" i="670" s="1"/>
  <c r="B18" i="670" s="1"/>
  <c r="E15" i="670"/>
  <c r="C15" i="670"/>
  <c r="E18" i="671"/>
  <c r="C18" i="671"/>
  <c r="E17" i="671"/>
  <c r="C17" i="671"/>
  <c r="E16" i="671"/>
  <c r="C16" i="671"/>
  <c r="B16" i="671"/>
  <c r="B17" i="671" s="1"/>
  <c r="B18" i="671" s="1"/>
  <c r="E15" i="671"/>
  <c r="C15" i="671"/>
  <c r="U49" i="33"/>
  <c r="S49" i="33"/>
  <c r="Q49" i="33"/>
  <c r="O49" i="33"/>
  <c r="M49" i="33"/>
  <c r="K49" i="33"/>
  <c r="I49" i="33"/>
  <c r="G49" i="33"/>
  <c r="E49" i="33"/>
  <c r="C49" i="33"/>
  <c r="B45" i="33"/>
  <c r="D56" i="33" l="1"/>
  <c r="H49" i="33"/>
  <c r="H56" i="33"/>
  <c r="B53" i="33"/>
  <c r="B54" i="33" s="1"/>
  <c r="B55" i="33" s="1"/>
  <c r="D49" i="33"/>
  <c r="D15" i="670"/>
  <c r="D15" i="671"/>
  <c r="D15" i="669"/>
  <c r="B46" i="33"/>
  <c r="B47" i="33" s="1"/>
  <c r="B48" i="33" s="1"/>
  <c r="B56" i="33" l="1"/>
  <c r="B49" i="33"/>
  <c r="E18" i="664" l="1"/>
  <c r="C18" i="664"/>
  <c r="E17" i="664"/>
  <c r="C17" i="664"/>
  <c r="E16" i="664"/>
  <c r="C16" i="664"/>
  <c r="B16" i="664"/>
  <c r="B17" i="664" s="1"/>
  <c r="B18" i="664" s="1"/>
  <c r="E15" i="664"/>
  <c r="C15" i="664"/>
  <c r="E18" i="665"/>
  <c r="C18" i="665"/>
  <c r="E17" i="665"/>
  <c r="C17" i="665"/>
  <c r="E16" i="665"/>
  <c r="C16" i="665"/>
  <c r="B16" i="665"/>
  <c r="B17" i="665" s="1"/>
  <c r="B18" i="665" s="1"/>
  <c r="E15" i="665"/>
  <c r="C15" i="665"/>
  <c r="E18" i="666"/>
  <c r="C18" i="666"/>
  <c r="E17" i="666"/>
  <c r="C17" i="666"/>
  <c r="E16" i="666"/>
  <c r="C16" i="666"/>
  <c r="B16" i="666"/>
  <c r="B17" i="666" s="1"/>
  <c r="B18" i="666" s="1"/>
  <c r="E15" i="666"/>
  <c r="C15" i="666"/>
  <c r="E18" i="667"/>
  <c r="C18" i="667"/>
  <c r="E17" i="667"/>
  <c r="C17" i="667"/>
  <c r="E16" i="667"/>
  <c r="C16" i="667"/>
  <c r="B16" i="667"/>
  <c r="B17" i="667" s="1"/>
  <c r="B18" i="667" s="1"/>
  <c r="E15" i="667"/>
  <c r="C15" i="667"/>
  <c r="E18" i="668"/>
  <c r="C18" i="668"/>
  <c r="E17" i="668"/>
  <c r="C17" i="668"/>
  <c r="E16" i="668"/>
  <c r="C16" i="668"/>
  <c r="B16" i="668"/>
  <c r="B17" i="668" s="1"/>
  <c r="B18" i="668" s="1"/>
  <c r="E15" i="668"/>
  <c r="C15" i="668"/>
  <c r="U42" i="33"/>
  <c r="S42" i="33"/>
  <c r="Q42" i="33"/>
  <c r="O42" i="33"/>
  <c r="M42" i="33"/>
  <c r="K42" i="33"/>
  <c r="I42" i="33"/>
  <c r="G42" i="33"/>
  <c r="E42" i="33"/>
  <c r="C42" i="33"/>
  <c r="B38" i="33"/>
  <c r="E40" i="29"/>
  <c r="E39" i="29"/>
  <c r="E38" i="29"/>
  <c r="E37" i="29"/>
  <c r="E36" i="29"/>
  <c r="E18" i="659"/>
  <c r="C18" i="659"/>
  <c r="E17" i="659"/>
  <c r="C17" i="659"/>
  <c r="E16" i="659"/>
  <c r="C16" i="659"/>
  <c r="B16" i="659"/>
  <c r="B17" i="659" s="1"/>
  <c r="B18" i="659" s="1"/>
  <c r="E15" i="659"/>
  <c r="C15" i="659"/>
  <c r="E18" i="660"/>
  <c r="C18" i="660"/>
  <c r="E17" i="660"/>
  <c r="C17" i="660"/>
  <c r="E16" i="660"/>
  <c r="C16" i="660"/>
  <c r="B16" i="660"/>
  <c r="B17" i="660" s="1"/>
  <c r="B18" i="660" s="1"/>
  <c r="E15" i="660"/>
  <c r="C15" i="660"/>
  <c r="E18" i="661"/>
  <c r="C18" i="661"/>
  <c r="E17" i="661"/>
  <c r="C17" i="661"/>
  <c r="E16" i="661"/>
  <c r="C16" i="661"/>
  <c r="B16" i="661"/>
  <c r="B17" i="661" s="1"/>
  <c r="B18" i="661" s="1"/>
  <c r="E15" i="661"/>
  <c r="C15" i="661"/>
  <c r="E18" i="662"/>
  <c r="C18" i="662"/>
  <c r="E17" i="662"/>
  <c r="C17" i="662"/>
  <c r="E16" i="662"/>
  <c r="C16" i="662"/>
  <c r="B16" i="662"/>
  <c r="B17" i="662" s="1"/>
  <c r="B18" i="662" s="1"/>
  <c r="E15" i="662"/>
  <c r="C15" i="662"/>
  <c r="E18" i="663"/>
  <c r="C18" i="663"/>
  <c r="E17" i="663"/>
  <c r="C17" i="663"/>
  <c r="E16" i="663"/>
  <c r="C16" i="663"/>
  <c r="B16" i="663"/>
  <c r="B17" i="663" s="1"/>
  <c r="B18" i="663" s="1"/>
  <c r="E15" i="663"/>
  <c r="C15" i="663"/>
  <c r="U35" i="33"/>
  <c r="S35" i="33"/>
  <c r="Q35" i="33"/>
  <c r="O35" i="33"/>
  <c r="M35" i="33"/>
  <c r="K35" i="33"/>
  <c r="I35" i="33"/>
  <c r="G35" i="33"/>
  <c r="E35" i="33"/>
  <c r="C35" i="33"/>
  <c r="B31" i="33"/>
  <c r="B32" i="33" s="1"/>
  <c r="B33" i="33" s="1"/>
  <c r="B34" i="33" s="1"/>
  <c r="E35" i="29"/>
  <c r="E34" i="29"/>
  <c r="E33" i="29"/>
  <c r="E32" i="29"/>
  <c r="E31" i="29"/>
  <c r="E22" i="658"/>
  <c r="E23" i="658"/>
  <c r="E24" i="658"/>
  <c r="E25" i="658"/>
  <c r="E26" i="658"/>
  <c r="E27" i="658"/>
  <c r="E28" i="658"/>
  <c r="E29" i="658"/>
  <c r="E30" i="658"/>
  <c r="E31" i="658"/>
  <c r="E32" i="658"/>
  <c r="E33" i="658"/>
  <c r="E34" i="658"/>
  <c r="E35" i="658"/>
  <c r="E36" i="658"/>
  <c r="E37" i="658"/>
  <c r="E38" i="658"/>
  <c r="E39" i="658"/>
  <c r="E40" i="658"/>
  <c r="E41" i="658"/>
  <c r="E42" i="658"/>
  <c r="E43" i="658"/>
  <c r="E44" i="658"/>
  <c r="E45" i="658"/>
  <c r="E46" i="658"/>
  <c r="E47" i="658"/>
  <c r="E48" i="658"/>
  <c r="E49" i="658"/>
  <c r="E50" i="658"/>
  <c r="E51" i="658"/>
  <c r="E52" i="658"/>
  <c r="E53" i="658"/>
  <c r="E54" i="658"/>
  <c r="E55" i="658"/>
  <c r="E56" i="658"/>
  <c r="E57" i="658"/>
  <c r="E58" i="658"/>
  <c r="E59" i="658"/>
  <c r="E60" i="658"/>
  <c r="E61" i="658"/>
  <c r="E62" i="658"/>
  <c r="E63" i="658"/>
  <c r="E64" i="658"/>
  <c r="E65" i="658"/>
  <c r="E66" i="658"/>
  <c r="E67" i="658"/>
  <c r="E68" i="658"/>
  <c r="E69" i="658"/>
  <c r="E70" i="658"/>
  <c r="E71" i="658"/>
  <c r="E72" i="658"/>
  <c r="E73" i="658"/>
  <c r="E74" i="658"/>
  <c r="E75" i="658"/>
  <c r="E76" i="658"/>
  <c r="E77" i="658"/>
  <c r="E78" i="658"/>
  <c r="E79" i="658"/>
  <c r="E80" i="658"/>
  <c r="E81" i="658"/>
  <c r="E82" i="658"/>
  <c r="E83" i="658"/>
  <c r="E84" i="658"/>
  <c r="E85" i="658"/>
  <c r="E86" i="658"/>
  <c r="E87" i="658"/>
  <c r="E88" i="658"/>
  <c r="E89" i="658"/>
  <c r="E90" i="658"/>
  <c r="E91" i="658"/>
  <c r="E92" i="658"/>
  <c r="E93" i="658"/>
  <c r="E94" i="658"/>
  <c r="E95" i="658"/>
  <c r="E96" i="658"/>
  <c r="E97" i="658"/>
  <c r="E98" i="658"/>
  <c r="E99" i="658"/>
  <c r="E100" i="658"/>
  <c r="E101" i="658"/>
  <c r="E102" i="658"/>
  <c r="E103" i="658"/>
  <c r="E104" i="658"/>
  <c r="E105" i="658"/>
  <c r="E106" i="658"/>
  <c r="E107" i="658"/>
  <c r="E108" i="658"/>
  <c r="E109" i="658"/>
  <c r="E110" i="658"/>
  <c r="E111" i="658"/>
  <c r="E112" i="658"/>
  <c r="E113" i="658"/>
  <c r="E114" i="658"/>
  <c r="E115" i="658"/>
  <c r="E116" i="658"/>
  <c r="E117" i="658"/>
  <c r="E118" i="658"/>
  <c r="E119" i="658"/>
  <c r="E120" i="658"/>
  <c r="E121" i="658"/>
  <c r="E122" i="658"/>
  <c r="E123" i="658"/>
  <c r="E124" i="658"/>
  <c r="E125" i="658"/>
  <c r="E126" i="658"/>
  <c r="E127" i="658"/>
  <c r="E128" i="658"/>
  <c r="E129" i="658"/>
  <c r="E130" i="658"/>
  <c r="E131" i="658"/>
  <c r="E132" i="658"/>
  <c r="E133" i="658"/>
  <c r="E134" i="658"/>
  <c r="E135" i="658"/>
  <c r="E21" i="658"/>
  <c r="C15" i="658"/>
  <c r="E30" i="29"/>
  <c r="E29" i="29"/>
  <c r="E28" i="29"/>
  <c r="E27" i="29"/>
  <c r="E26" i="29"/>
  <c r="E18" i="654"/>
  <c r="C18" i="654"/>
  <c r="E17" i="654"/>
  <c r="C17" i="654"/>
  <c r="E16" i="654"/>
  <c r="C16" i="654"/>
  <c r="B16" i="654"/>
  <c r="B17" i="654" s="1"/>
  <c r="B18" i="654" s="1"/>
  <c r="E15" i="654"/>
  <c r="C15" i="654"/>
  <c r="E18" i="655"/>
  <c r="C18" i="655"/>
  <c r="E17" i="655"/>
  <c r="C17" i="655"/>
  <c r="E16" i="655"/>
  <c r="C16" i="655"/>
  <c r="B16" i="655"/>
  <c r="B17" i="655" s="1"/>
  <c r="B18" i="655" s="1"/>
  <c r="E15" i="655"/>
  <c r="C15" i="655"/>
  <c r="E18" i="656"/>
  <c r="C18" i="656"/>
  <c r="E17" i="656"/>
  <c r="C17" i="656"/>
  <c r="E16" i="656"/>
  <c r="C16" i="656"/>
  <c r="B16" i="656"/>
  <c r="B17" i="656" s="1"/>
  <c r="B18" i="656" s="1"/>
  <c r="E15" i="656"/>
  <c r="C15" i="656"/>
  <c r="E18" i="657"/>
  <c r="C18" i="657"/>
  <c r="E17" i="657"/>
  <c r="C17" i="657"/>
  <c r="E16" i="657"/>
  <c r="C16" i="657"/>
  <c r="B16" i="657"/>
  <c r="B17" i="657" s="1"/>
  <c r="B18" i="657" s="1"/>
  <c r="E15" i="657"/>
  <c r="C15" i="657"/>
  <c r="E18" i="658"/>
  <c r="C18" i="658"/>
  <c r="E17" i="658"/>
  <c r="C17" i="658"/>
  <c r="E16" i="658"/>
  <c r="C16" i="658"/>
  <c r="B16" i="658"/>
  <c r="B17" i="658" s="1"/>
  <c r="B18" i="658" s="1"/>
  <c r="U28" i="33"/>
  <c r="S28" i="33"/>
  <c r="Q28" i="33"/>
  <c r="O28" i="33"/>
  <c r="M28" i="33"/>
  <c r="K28" i="33"/>
  <c r="I28" i="33"/>
  <c r="G28" i="33"/>
  <c r="E28" i="33"/>
  <c r="C28" i="33"/>
  <c r="B24" i="33"/>
  <c r="D15" i="662" l="1"/>
  <c r="D15" i="667"/>
  <c r="D15" i="664"/>
  <c r="H42" i="33"/>
  <c r="D15" i="666"/>
  <c r="D42" i="33"/>
  <c r="D15" i="665"/>
  <c r="D15" i="668"/>
  <c r="B39" i="33"/>
  <c r="B40" i="33" s="1"/>
  <c r="B41" i="33" s="1"/>
  <c r="H35" i="33"/>
  <c r="E15" i="658"/>
  <c r="D15" i="658" s="1"/>
  <c r="D15" i="657"/>
  <c r="D35" i="33"/>
  <c r="D15" i="660"/>
  <c r="D15" i="654"/>
  <c r="D15" i="663"/>
  <c r="D15" i="659"/>
  <c r="D15" i="661"/>
  <c r="H28" i="33"/>
  <c r="B35" i="33"/>
  <c r="D15" i="655"/>
  <c r="D15" i="656"/>
  <c r="D28" i="33"/>
  <c r="B25" i="33"/>
  <c r="B26" i="33" s="1"/>
  <c r="B27" i="33" s="1"/>
  <c r="E14" i="30"/>
  <c r="E13" i="30"/>
  <c r="E10" i="30"/>
  <c r="E15" i="653"/>
  <c r="E18" i="653"/>
  <c r="C18" i="653"/>
  <c r="E17" i="653"/>
  <c r="C17" i="653"/>
  <c r="E16" i="653"/>
  <c r="C16" i="653"/>
  <c r="B16" i="653"/>
  <c r="B17" i="653" s="1"/>
  <c r="B18" i="653" s="1"/>
  <c r="C15" i="653"/>
  <c r="E15" i="650"/>
  <c r="E18" i="650"/>
  <c r="C18" i="650"/>
  <c r="E17" i="650"/>
  <c r="C17" i="650"/>
  <c r="E16" i="650"/>
  <c r="C16" i="650"/>
  <c r="B16" i="650"/>
  <c r="B17" i="650" s="1"/>
  <c r="B18" i="650" s="1"/>
  <c r="C15" i="650"/>
  <c r="E15" i="651"/>
  <c r="E18" i="651"/>
  <c r="C18" i="651"/>
  <c r="E17" i="651"/>
  <c r="C17" i="651"/>
  <c r="E16" i="651"/>
  <c r="C16" i="651"/>
  <c r="B16" i="651"/>
  <c r="B17" i="651" s="1"/>
  <c r="B18" i="651" s="1"/>
  <c r="C15" i="651"/>
  <c r="E15" i="652"/>
  <c r="E18" i="652"/>
  <c r="C18" i="652"/>
  <c r="E17" i="652"/>
  <c r="C17" i="652"/>
  <c r="E16" i="652"/>
  <c r="C16" i="652"/>
  <c r="B16" i="652"/>
  <c r="B17" i="652" s="1"/>
  <c r="B18" i="652" s="1"/>
  <c r="C15" i="652"/>
  <c r="E15" i="649"/>
  <c r="E18" i="649"/>
  <c r="C18" i="649"/>
  <c r="E17" i="649"/>
  <c r="C17" i="649"/>
  <c r="E16" i="649"/>
  <c r="C16" i="649"/>
  <c r="B16" i="649"/>
  <c r="B17" i="649" s="1"/>
  <c r="B18" i="649" s="1"/>
  <c r="C15" i="649"/>
  <c r="B17" i="33"/>
  <c r="B18" i="33" s="1"/>
  <c r="U21" i="33"/>
  <c r="S21" i="33"/>
  <c r="Q21" i="33"/>
  <c r="O21" i="33"/>
  <c r="M21" i="33"/>
  <c r="K21" i="33"/>
  <c r="I21" i="33"/>
  <c r="G21" i="33"/>
  <c r="E21" i="33"/>
  <c r="C21" i="33"/>
  <c r="E21" i="29"/>
  <c r="E22" i="29"/>
  <c r="E23" i="29"/>
  <c r="E24" i="29"/>
  <c r="B42" i="33" l="1"/>
  <c r="D21" i="33"/>
  <c r="H21" i="33"/>
  <c r="B28" i="33"/>
  <c r="D15" i="649"/>
  <c r="D15" i="653"/>
  <c r="D15" i="650"/>
  <c r="D15" i="651"/>
  <c r="D15" i="652"/>
  <c r="B19" i="33"/>
  <c r="B20" i="33" s="1"/>
  <c r="B21" i="33" l="1"/>
  <c r="E115" i="648" l="1"/>
  <c r="E114" i="648"/>
  <c r="E113" i="648"/>
  <c r="E112" i="648"/>
  <c r="E111" i="648"/>
  <c r="E110" i="648"/>
  <c r="E109" i="648"/>
  <c r="E108" i="648"/>
  <c r="E107" i="648"/>
  <c r="E106" i="648"/>
  <c r="E105" i="648"/>
  <c r="E104" i="648"/>
  <c r="E103" i="648"/>
  <c r="E102" i="648"/>
  <c r="E101" i="648"/>
  <c r="E100" i="648"/>
  <c r="E99" i="648"/>
  <c r="E98" i="648"/>
  <c r="E97" i="648"/>
  <c r="E96" i="648"/>
  <c r="E95" i="648"/>
  <c r="E94" i="648"/>
  <c r="E93" i="648"/>
  <c r="E92" i="648"/>
  <c r="E91" i="648"/>
  <c r="E90" i="648"/>
  <c r="E89" i="648"/>
  <c r="E88" i="648"/>
  <c r="E87" i="648"/>
  <c r="E86" i="648"/>
  <c r="E85" i="648"/>
  <c r="E84" i="648"/>
  <c r="E83" i="648"/>
  <c r="E82" i="648"/>
  <c r="E81" i="648"/>
  <c r="E80" i="648"/>
  <c r="E79" i="648"/>
  <c r="E78" i="648"/>
  <c r="E77" i="648"/>
  <c r="E76" i="648"/>
  <c r="E75" i="648"/>
  <c r="E74" i="648"/>
  <c r="E73" i="648"/>
  <c r="E72" i="648"/>
  <c r="E71" i="648"/>
  <c r="E70" i="648"/>
  <c r="E69" i="648"/>
  <c r="E68" i="648"/>
  <c r="E67" i="648"/>
  <c r="E66" i="648"/>
  <c r="E65" i="648"/>
  <c r="E64" i="648"/>
  <c r="E63" i="648"/>
  <c r="E62" i="648"/>
  <c r="E61" i="648"/>
  <c r="E60" i="648"/>
  <c r="E59" i="648"/>
  <c r="E58" i="648"/>
  <c r="E57" i="648"/>
  <c r="E56" i="648"/>
  <c r="E55" i="648"/>
  <c r="E54" i="648"/>
  <c r="E53" i="648"/>
  <c r="E52" i="648"/>
  <c r="E51" i="648"/>
  <c r="E50" i="648"/>
  <c r="E49" i="648"/>
  <c r="E48" i="648"/>
  <c r="E47" i="648"/>
  <c r="E46" i="648"/>
  <c r="E45" i="648"/>
  <c r="E44" i="648"/>
  <c r="E43" i="648"/>
  <c r="E42" i="648"/>
  <c r="E41" i="648"/>
  <c r="E40" i="648"/>
  <c r="E39" i="648"/>
  <c r="E38" i="648"/>
  <c r="E37" i="648"/>
  <c r="E36" i="648"/>
  <c r="E35" i="648"/>
  <c r="E34" i="648"/>
  <c r="E33" i="648"/>
  <c r="E32" i="648"/>
  <c r="E31" i="648"/>
  <c r="E30" i="648"/>
  <c r="E29" i="648"/>
  <c r="E28" i="648"/>
  <c r="E27" i="648"/>
  <c r="E26" i="648"/>
  <c r="E25" i="648"/>
  <c r="E24" i="648"/>
  <c r="E23" i="648"/>
  <c r="E22" i="648"/>
  <c r="E21" i="648"/>
  <c r="E18" i="648"/>
  <c r="C18" i="648"/>
  <c r="E17" i="648"/>
  <c r="C17" i="648"/>
  <c r="E16" i="648"/>
  <c r="C16" i="648"/>
  <c r="B16" i="648"/>
  <c r="B17" i="648" s="1"/>
  <c r="B18" i="648" s="1"/>
  <c r="C15" i="648"/>
  <c r="E154" i="647"/>
  <c r="E153" i="647"/>
  <c r="E152" i="647"/>
  <c r="E151" i="647"/>
  <c r="E150" i="647"/>
  <c r="E149" i="647"/>
  <c r="E148" i="647"/>
  <c r="E147" i="647"/>
  <c r="E146" i="647"/>
  <c r="E145" i="647"/>
  <c r="E144" i="647"/>
  <c r="E143" i="647"/>
  <c r="E142" i="647"/>
  <c r="E141" i="647"/>
  <c r="E140" i="647"/>
  <c r="E139" i="647"/>
  <c r="E138" i="647"/>
  <c r="E137" i="647"/>
  <c r="E136" i="647"/>
  <c r="E135" i="647"/>
  <c r="E134" i="647"/>
  <c r="E133" i="647"/>
  <c r="E132" i="647"/>
  <c r="E131" i="647"/>
  <c r="E130" i="647"/>
  <c r="E129" i="647"/>
  <c r="E128" i="647"/>
  <c r="E127" i="647"/>
  <c r="E126" i="647"/>
  <c r="E125" i="647"/>
  <c r="E124" i="647"/>
  <c r="E123" i="647"/>
  <c r="E122" i="647"/>
  <c r="E121" i="647"/>
  <c r="E120" i="647"/>
  <c r="E119" i="647"/>
  <c r="E118" i="647"/>
  <c r="E117" i="647"/>
  <c r="E116" i="647"/>
  <c r="E115" i="647"/>
  <c r="E114" i="647"/>
  <c r="E113" i="647"/>
  <c r="E112" i="647"/>
  <c r="E111" i="647"/>
  <c r="E110" i="647"/>
  <c r="E109" i="647"/>
  <c r="E108" i="647"/>
  <c r="E107" i="647"/>
  <c r="E106" i="647"/>
  <c r="E105" i="647"/>
  <c r="E104" i="647"/>
  <c r="E103" i="647"/>
  <c r="E102" i="647"/>
  <c r="E101" i="647"/>
  <c r="E100" i="647"/>
  <c r="E99" i="647"/>
  <c r="E98" i="647"/>
  <c r="E97" i="647"/>
  <c r="E96" i="647"/>
  <c r="E95" i="647"/>
  <c r="E94" i="647"/>
  <c r="E93" i="647"/>
  <c r="E92" i="647"/>
  <c r="E91" i="647"/>
  <c r="E90" i="647"/>
  <c r="E89" i="647"/>
  <c r="E88" i="647"/>
  <c r="E87" i="647"/>
  <c r="E86" i="647"/>
  <c r="E85" i="647"/>
  <c r="E84" i="647"/>
  <c r="E83" i="647"/>
  <c r="E82" i="647"/>
  <c r="E81" i="647"/>
  <c r="E80" i="647"/>
  <c r="E79" i="647"/>
  <c r="E78" i="647"/>
  <c r="E77" i="647"/>
  <c r="E76" i="647"/>
  <c r="E75" i="647"/>
  <c r="E74" i="647"/>
  <c r="E73" i="647"/>
  <c r="E72" i="647"/>
  <c r="E71" i="647"/>
  <c r="E70" i="647"/>
  <c r="E69" i="647"/>
  <c r="E68" i="647"/>
  <c r="E67" i="647"/>
  <c r="E66" i="647"/>
  <c r="E65" i="647"/>
  <c r="E64" i="647"/>
  <c r="E63" i="647"/>
  <c r="E62" i="647"/>
  <c r="E61" i="647"/>
  <c r="E60" i="647"/>
  <c r="E59" i="647"/>
  <c r="E58" i="647"/>
  <c r="E57" i="647"/>
  <c r="E56" i="647"/>
  <c r="E55" i="647"/>
  <c r="E54" i="647"/>
  <c r="E53" i="647"/>
  <c r="E52" i="647"/>
  <c r="E51" i="647"/>
  <c r="E50" i="647"/>
  <c r="E49" i="647"/>
  <c r="E48" i="647"/>
  <c r="E47" i="647"/>
  <c r="E46" i="647"/>
  <c r="E45" i="647"/>
  <c r="E44" i="647"/>
  <c r="E43" i="647"/>
  <c r="E42" i="647"/>
  <c r="E41" i="647"/>
  <c r="E40" i="647"/>
  <c r="E39" i="647"/>
  <c r="E38" i="647"/>
  <c r="E37" i="647"/>
  <c r="E36" i="647"/>
  <c r="E35" i="647"/>
  <c r="E34" i="647"/>
  <c r="E33" i="647"/>
  <c r="E32" i="647"/>
  <c r="E31" i="647"/>
  <c r="E30" i="647"/>
  <c r="E29" i="647"/>
  <c r="E28" i="647"/>
  <c r="E27" i="647"/>
  <c r="E26" i="647"/>
  <c r="E25" i="647"/>
  <c r="E24" i="647"/>
  <c r="E23" i="647"/>
  <c r="E22" i="647"/>
  <c r="E21" i="647"/>
  <c r="E18" i="647"/>
  <c r="C18" i="647"/>
  <c r="E17" i="647"/>
  <c r="C17" i="647"/>
  <c r="E16" i="647"/>
  <c r="C16" i="647"/>
  <c r="B16" i="647"/>
  <c r="B17" i="647" s="1"/>
  <c r="B18" i="647" s="1"/>
  <c r="C15" i="647"/>
  <c r="E22" i="645"/>
  <c r="E23" i="645"/>
  <c r="E24" i="645"/>
  <c r="E25" i="645"/>
  <c r="E26" i="645"/>
  <c r="E27" i="645"/>
  <c r="E28" i="645"/>
  <c r="E29" i="645"/>
  <c r="E30" i="645"/>
  <c r="E31" i="645"/>
  <c r="E32" i="645"/>
  <c r="E33" i="645"/>
  <c r="E34" i="645"/>
  <c r="E35" i="645"/>
  <c r="E36" i="645"/>
  <c r="E37" i="645"/>
  <c r="E38" i="645"/>
  <c r="E39" i="645"/>
  <c r="E40" i="645"/>
  <c r="E41" i="645"/>
  <c r="E42" i="645"/>
  <c r="E43" i="645"/>
  <c r="E44" i="645"/>
  <c r="E45" i="645"/>
  <c r="E46" i="645"/>
  <c r="E47" i="645"/>
  <c r="E48" i="645"/>
  <c r="E49" i="645"/>
  <c r="E50" i="645"/>
  <c r="E51" i="645"/>
  <c r="E52" i="645"/>
  <c r="E53" i="645"/>
  <c r="E54" i="645"/>
  <c r="E55" i="645"/>
  <c r="E56" i="645"/>
  <c r="E57" i="645"/>
  <c r="E58" i="645"/>
  <c r="E59" i="645"/>
  <c r="E60" i="645"/>
  <c r="E61" i="645"/>
  <c r="E62" i="645"/>
  <c r="E63" i="645"/>
  <c r="E64" i="645"/>
  <c r="E65" i="645"/>
  <c r="E66" i="645"/>
  <c r="E67" i="645"/>
  <c r="E68" i="645"/>
  <c r="E69" i="645"/>
  <c r="E70" i="645"/>
  <c r="E71" i="645"/>
  <c r="E72" i="645"/>
  <c r="E73" i="645"/>
  <c r="E74" i="645"/>
  <c r="E75" i="645"/>
  <c r="E76" i="645"/>
  <c r="E77" i="645"/>
  <c r="E78" i="645"/>
  <c r="E79" i="645"/>
  <c r="E80" i="645"/>
  <c r="E81" i="645"/>
  <c r="E82" i="645"/>
  <c r="E83" i="645"/>
  <c r="E84" i="645"/>
  <c r="E85" i="645"/>
  <c r="E86" i="645"/>
  <c r="E87" i="645"/>
  <c r="E88" i="645"/>
  <c r="E89" i="645"/>
  <c r="E90" i="645"/>
  <c r="E91" i="645"/>
  <c r="E92" i="645"/>
  <c r="E93" i="645"/>
  <c r="E94" i="645"/>
  <c r="E95" i="645"/>
  <c r="E96" i="645"/>
  <c r="E97" i="645"/>
  <c r="E98" i="645"/>
  <c r="E99" i="645"/>
  <c r="E100" i="645"/>
  <c r="E101" i="645"/>
  <c r="E102" i="645"/>
  <c r="E103" i="645"/>
  <c r="E104" i="645"/>
  <c r="E105" i="645"/>
  <c r="E106" i="645"/>
  <c r="E107" i="645"/>
  <c r="E108" i="645"/>
  <c r="E109" i="645"/>
  <c r="E110" i="645"/>
  <c r="E111" i="645"/>
  <c r="E112" i="645"/>
  <c r="E113" i="645"/>
  <c r="E114" i="645"/>
  <c r="E115" i="645"/>
  <c r="E116" i="645"/>
  <c r="E117" i="645"/>
  <c r="E118" i="645"/>
  <c r="E119" i="645"/>
  <c r="E120" i="645"/>
  <c r="E121" i="645"/>
  <c r="E122" i="645"/>
  <c r="E123" i="645"/>
  <c r="E124" i="645"/>
  <c r="E125" i="645"/>
  <c r="E126" i="645"/>
  <c r="E127" i="645"/>
  <c r="E128" i="645"/>
  <c r="E129" i="645"/>
  <c r="E130" i="645"/>
  <c r="E131" i="645"/>
  <c r="E132" i="645"/>
  <c r="E133" i="645"/>
  <c r="E134" i="645"/>
  <c r="E135" i="645"/>
  <c r="E136" i="645"/>
  <c r="E137" i="645"/>
  <c r="E138" i="645"/>
  <c r="E139" i="645"/>
  <c r="E140" i="645"/>
  <c r="E141" i="645"/>
  <c r="E142" i="645"/>
  <c r="E143" i="645"/>
  <c r="E144" i="645"/>
  <c r="E145" i="645"/>
  <c r="E146" i="645"/>
  <c r="E147" i="645"/>
  <c r="E148" i="645"/>
  <c r="E149" i="645"/>
  <c r="E150" i="645"/>
  <c r="E151" i="645"/>
  <c r="E152" i="645"/>
  <c r="E153" i="645"/>
  <c r="E154" i="645"/>
  <c r="E155" i="645"/>
  <c r="E156" i="645"/>
  <c r="E157" i="645"/>
  <c r="E158" i="645"/>
  <c r="E159" i="645"/>
  <c r="E160" i="645"/>
  <c r="E161" i="645"/>
  <c r="E162" i="645"/>
  <c r="E163" i="645"/>
  <c r="E164" i="645"/>
  <c r="E21" i="645"/>
  <c r="E18" i="645"/>
  <c r="C18" i="645"/>
  <c r="E17" i="645"/>
  <c r="C17" i="645"/>
  <c r="E16" i="645"/>
  <c r="C16" i="645"/>
  <c r="B16" i="645"/>
  <c r="B17" i="645" s="1"/>
  <c r="B18" i="645" s="1"/>
  <c r="C15" i="645"/>
  <c r="E15" i="645" l="1"/>
  <c r="D15" i="645" s="1"/>
  <c r="E15" i="648"/>
  <c r="D15" i="648" s="1"/>
  <c r="E15" i="647"/>
  <c r="D15" i="647" s="1"/>
  <c r="E20" i="29"/>
  <c r="E19" i="29"/>
  <c r="E18" i="29"/>
  <c r="E17" i="29"/>
  <c r="B22" i="30" l="1"/>
  <c r="B16" i="641"/>
  <c r="B17" i="641" s="1"/>
  <c r="B18" i="641" s="1"/>
  <c r="E18" i="641"/>
  <c r="C18" i="641"/>
  <c r="S14" i="33"/>
  <c r="U14" i="33"/>
  <c r="I14" i="33"/>
  <c r="G14" i="33"/>
  <c r="E14" i="33"/>
  <c r="C14" i="33"/>
  <c r="E8" i="29"/>
  <c r="B18" i="29"/>
  <c r="B19" i="29" s="1"/>
  <c r="B20" i="29" s="1"/>
  <c r="H79" i="33" l="1"/>
  <c r="E9" i="29"/>
  <c r="E13" i="29" s="1"/>
  <c r="B21" i="29"/>
  <c r="T79" i="33"/>
  <c r="B23" i="30"/>
  <c r="D14" i="33"/>
  <c r="H14" i="33"/>
  <c r="E10" i="29"/>
  <c r="B24" i="30" l="1"/>
  <c r="B25" i="30" l="1"/>
  <c r="B22" i="29"/>
  <c r="B23" i="29" s="1"/>
  <c r="B24" i="29" s="1"/>
  <c r="E17" i="641"/>
  <c r="C17" i="641"/>
  <c r="E16" i="641"/>
  <c r="C16" i="641"/>
  <c r="E15" i="641"/>
  <c r="C15" i="641"/>
  <c r="B25" i="29" l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B65" i="29" s="1"/>
  <c r="D15" i="641"/>
  <c r="B14" i="33" l="1"/>
  <c r="Q25" i="30" l="1"/>
  <c r="M25" i="30"/>
  <c r="Q24" i="30"/>
  <c r="Q21" i="30"/>
  <c r="M24" i="30"/>
  <c r="M21" i="30"/>
  <c r="Q23" i="30"/>
  <c r="U23" i="30"/>
  <c r="M23" i="30"/>
  <c r="U21" i="30"/>
  <c r="U24" i="30"/>
  <c r="U25" i="30"/>
  <c r="E11" i="30"/>
  <c r="U26" i="30" l="1"/>
  <c r="S26" i="30"/>
  <c r="T26" i="30" s="1"/>
  <c r="Q14" i="33"/>
  <c r="O14" i="33"/>
  <c r="M14" i="33"/>
  <c r="K14" i="33"/>
  <c r="E12" i="30" l="1"/>
  <c r="E15" i="30" s="1"/>
  <c r="L79" i="33" l="1"/>
  <c r="P79" i="33"/>
  <c r="D79" i="33" l="1"/>
  <c r="E26" i="30" l="1"/>
  <c r="G26" i="30"/>
  <c r="O26" i="30"/>
  <c r="P26" i="30" s="1"/>
  <c r="M26" i="30"/>
  <c r="I26" i="30"/>
  <c r="C26" i="30"/>
  <c r="Q26" i="30"/>
  <c r="H26" i="30" l="1"/>
  <c r="K26" i="30"/>
  <c r="L26" i="30" s="1"/>
  <c r="D26" i="30"/>
</calcChain>
</file>

<file path=xl/sharedStrings.xml><?xml version="1.0" encoding="utf-8"?>
<sst xmlns="http://schemas.openxmlformats.org/spreadsheetml/2006/main" count="7325" uniqueCount="31">
  <si>
    <t>Cumulative Repurchase Amount</t>
  </si>
  <si>
    <t>Trade Date</t>
  </si>
  <si>
    <t>Quantity Repurchased</t>
  </si>
  <si>
    <t>Average Purchase Price</t>
  </si>
  <si>
    <t>Settlement Amount</t>
  </si>
  <si>
    <t>Share Repurchase Program</t>
  </si>
  <si>
    <t>Cumulative Quantity Repurchased</t>
  </si>
  <si>
    <t>Cumulative Average Repurchase Price</t>
  </si>
  <si>
    <t xml:space="preserve"> Trade Date</t>
  </si>
  <si>
    <t>Weekly Summary</t>
  </si>
  <si>
    <t>SBM Offshore - details by trade</t>
  </si>
  <si>
    <t>Overall progress Share Repurchase Program:</t>
  </si>
  <si>
    <t>Euronext Amsterdam</t>
  </si>
  <si>
    <t>Settlement 
Amount</t>
  </si>
  <si>
    <t>Average 
Purchase Price</t>
  </si>
  <si>
    <t>Average purchase price</t>
  </si>
  <si>
    <t>DAILY BUYBACK SUMMARY</t>
  </si>
  <si>
    <t>Execution Time</t>
  </si>
  <si>
    <t>Trading Venue</t>
  </si>
  <si>
    <t>Total</t>
  </si>
  <si>
    <t>Percentage of program completed</t>
  </si>
  <si>
    <t>Time zone used: CET</t>
  </si>
  <si>
    <t>Cboe DXE</t>
  </si>
  <si>
    <t>Turquoise</t>
  </si>
  <si>
    <t>Overview of details of last 5 trading days:</t>
  </si>
  <si>
    <t>Total amount to be purchased</t>
  </si>
  <si>
    <t>Start Date</t>
  </si>
  <si>
    <t>Envisaged end date</t>
  </si>
  <si>
    <t>Aquis</t>
  </si>
  <si>
    <t>Shares bought on Euronext Amsterdam, Cboe DXE, Turquoise and Aquis</t>
  </si>
  <si>
    <t>Stock markets closed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</si>
</sst>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€&quot;\ #,##0.00;[Red]&quot;€&quot;\ \-#,##0.00"/>
    <numFmt numFmtId="165" formatCode="_ &quot;€&quot;\ * #,##0.00_ ;_ &quot;€&quot;\ * \-#,##0.00_ ;_ &quot;€&quot;\ * &quot;-&quot;??_ ;_ @_ "/>
    <numFmt numFmtId="166" formatCode="_ * #,##0.00_ ;_ * \-#,##0.00_ ;_ * &quot;-&quot;??_ ;_ @_ "/>
    <numFmt numFmtId="167" formatCode="_-* #,##0.00_-;\-* #,##0.00_-;_-* &quot;-&quot;??_-;_-@_-"/>
    <numFmt numFmtId="168" formatCode="[$€-413]\ #,##0.00"/>
    <numFmt numFmtId="169" formatCode="[$-F400]h:mm:ss\ AM/PM"/>
    <numFmt numFmtId="170" formatCode="_(* #,##0_);_(* \(#,##0\);_(* &quot;-&quot;??_);_(@_)"/>
    <numFmt numFmtId="171" formatCode="[$-413]d\-mmm\-yy;@"/>
    <numFmt numFmtId="172" formatCode="[$-409]mmmm\ d\,\ yyyy;@"/>
    <numFmt numFmtId="173" formatCode="[$EUR]\ #,##0.00"/>
    <numFmt numFmtId="174" formatCode="[$EUR]\ #,##0"/>
    <numFmt numFmtId="175" formatCode="[$-F800]dddd\,\ mmmm\ dd\,\ yyyy"/>
    <numFmt numFmtId="176" formatCode="_(* #,##0.0000000_);_(* \(#,##0.0000000\);_(* &quot;-&quot;??_);_(@_)"/>
    <numFmt numFmtId="177" formatCode="_(* #,##0.0000_);_(* \(#,##0.0000\);_(* &quot;-&quot;??_);_(@_)"/>
    <numFmt numFmtId="178" formatCode="&quot;€&quot;\ #,##0.00"/>
  </numFmts>
  <fonts count="5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Arial"/>
      <family val="2"/>
    </font>
    <font>
      <sz val="10"/>
      <color indexed="1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8"/>
      <name val="Myriad Roman"/>
    </font>
    <font>
      <sz val="10"/>
      <color theme="0"/>
      <name val="Calibri"/>
      <family val="2"/>
      <scheme val="minor"/>
    </font>
    <font>
      <sz val="10"/>
      <color rgb="FF9C0006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FA7D00"/>
      <name val="Calibri"/>
      <family val="2"/>
      <scheme val="minor"/>
    </font>
    <font>
      <sz val="10"/>
      <color rgb="FF9C650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18"/>
      <color rgb="FFEE6612"/>
      <name val="Arial"/>
      <family val="2"/>
    </font>
    <font>
      <i/>
      <sz val="9"/>
      <color theme="1"/>
      <name val="Arial"/>
      <family val="2"/>
    </font>
    <font>
      <b/>
      <sz val="12"/>
      <color rgb="FFEA650D"/>
      <name val="Arial"/>
      <family val="2"/>
    </font>
    <font>
      <b/>
      <sz val="14"/>
      <color rgb="FFEA650D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11"/>
      <color rgb="FFEA650D"/>
      <name val="Arial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  <font>
      <b/>
      <sz val="12"/>
      <color rgb="FFEA650D"/>
      <name val="Arial"/>
      <family val="2"/>
    </font>
    <font>
      <b/>
      <sz val="14"/>
      <color rgb="FFEA650D"/>
      <name val="Arial"/>
      <family val="2"/>
    </font>
    <font>
      <b/>
      <sz val="10"/>
      <color indexed="18"/>
      <name val="Arial"/>
      <family val="2"/>
    </font>
    <font>
      <sz val="10"/>
      <name val="Arial"/>
      <family val="2"/>
    </font>
    <font>
      <b/>
      <sz val="10"/>
      <color rgb="FFEA650D"/>
      <name val="Arial"/>
      <family val="2"/>
    </font>
    <font>
      <b/>
      <sz val="10"/>
      <color indexed="9"/>
      <name val="Arial"/>
      <family val="2"/>
    </font>
    <font>
      <b/>
      <sz val="10"/>
      <color theme="0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indexed="9"/>
      <name val="Arial"/>
      <family val="2"/>
    </font>
    <font>
      <sz val="9"/>
      <name val="ABN AMRO Sans"/>
      <family val="2"/>
    </font>
    <font>
      <sz val="9"/>
      <color theme="1"/>
      <name val="ABN AMRO Sans"/>
      <family val="2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rgb="FFEA650D"/>
      </bottom>
      <diagonal/>
    </border>
    <border>
      <left style="thin">
        <color theme="0"/>
      </left>
      <right style="thin">
        <color theme="0"/>
      </right>
      <top/>
      <bottom style="thin">
        <color rgb="FFEA650D"/>
      </bottom>
      <diagonal/>
    </border>
    <border>
      <left style="thin">
        <color theme="0"/>
      </left>
      <right/>
      <top/>
      <bottom style="thin">
        <color rgb="FFEA650D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EA650D"/>
      </top>
      <bottom/>
      <diagonal/>
    </border>
  </borders>
  <cellStyleXfs count="183">
    <xf numFmtId="0" fontId="0" fillId="0" borderId="0"/>
    <xf numFmtId="43" fontId="4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5" fillId="0" borderId="0"/>
    <xf numFmtId="0" fontId="12" fillId="0" borderId="0"/>
    <xf numFmtId="167" fontId="12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0" fontId="13" fillId="14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0" borderId="0" applyNumberFormat="0" applyBorder="0" applyAlignment="0" applyProtection="0"/>
    <xf numFmtId="0" fontId="13" fillId="34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9" borderId="0" applyNumberFormat="0" applyBorder="0" applyAlignment="0" applyProtection="0"/>
    <xf numFmtId="0" fontId="13" fillId="23" borderId="0" applyNumberFormat="0" applyBorder="0" applyAlignment="0" applyProtection="0"/>
    <xf numFmtId="0" fontId="13" fillId="27" borderId="0" applyNumberFormat="0" applyBorder="0" applyAlignment="0" applyProtection="0"/>
    <xf numFmtId="0" fontId="13" fillId="31" borderId="0" applyNumberFormat="0" applyBorder="0" applyAlignment="0" applyProtection="0"/>
    <xf numFmtId="0" fontId="14" fillId="5" borderId="0" applyNumberFormat="0" applyBorder="0" applyAlignment="0" applyProtection="0"/>
    <xf numFmtId="0" fontId="15" fillId="8" borderId="4" applyNumberFormat="0" applyAlignment="0" applyProtection="0"/>
    <xf numFmtId="0" fontId="16" fillId="9" borderId="7" applyNumberFormat="0" applyAlignment="0" applyProtection="0"/>
    <xf numFmtId="167" fontId="12" fillId="0" borderId="0" applyFont="0" applyFill="0" applyBorder="0" applyAlignment="0" applyProtection="0"/>
    <xf numFmtId="167" fontId="11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7" borderId="4" applyNumberFormat="0" applyAlignment="0" applyProtection="0"/>
    <xf numFmtId="0" fontId="21" fillId="0" borderId="6" applyNumberFormat="0" applyFill="0" applyAlignment="0" applyProtection="0"/>
    <xf numFmtId="0" fontId="22" fillId="6" borderId="0" applyNumberFormat="0" applyBorder="0" applyAlignment="0" applyProtection="0"/>
    <xf numFmtId="0" fontId="11" fillId="10" borderId="8" applyNumberFormat="0" applyFont="0" applyAlignment="0" applyProtection="0"/>
    <xf numFmtId="0" fontId="23" fillId="8" borderId="5" applyNumberFormat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128">
    <xf numFmtId="0" fontId="0" fillId="0" borderId="0" xfId="0"/>
    <xf numFmtId="0" fontId="0" fillId="3" borderId="0" xfId="0" applyFill="1"/>
    <xf numFmtId="0" fontId="3" fillId="3" borderId="0" xfId="3" applyFont="1" applyFill="1" applyAlignment="1">
      <alignment horizontal="center"/>
    </xf>
    <xf numFmtId="0" fontId="3" fillId="3" borderId="0" xfId="3" applyFont="1" applyFill="1"/>
    <xf numFmtId="0" fontId="2" fillId="3" borderId="0" xfId="3" applyFont="1" applyFill="1" applyAlignment="1">
      <alignment horizontal="center"/>
    </xf>
    <xf numFmtId="0" fontId="28" fillId="3" borderId="0" xfId="0" applyFont="1" applyFill="1"/>
    <xf numFmtId="0" fontId="11" fillId="3" borderId="0" xfId="0" applyFont="1" applyFill="1"/>
    <xf numFmtId="173" fontId="30" fillId="3" borderId="0" xfId="0" applyNumberFormat="1" applyFont="1" applyFill="1" applyAlignment="1">
      <alignment horizontal="right" vertical="center"/>
    </xf>
    <xf numFmtId="0" fontId="30" fillId="3" borderId="0" xfId="0" applyFont="1" applyFill="1"/>
    <xf numFmtId="0" fontId="27" fillId="3" borderId="0" xfId="0" applyFont="1" applyFill="1"/>
    <xf numFmtId="0" fontId="33" fillId="3" borderId="0" xfId="0" applyFont="1" applyFill="1"/>
    <xf numFmtId="0" fontId="0" fillId="3" borderId="0" xfId="0" applyFill="1" applyAlignment="1">
      <alignment vertical="center"/>
    </xf>
    <xf numFmtId="0" fontId="34" fillId="3" borderId="0" xfId="0" applyFont="1" applyFill="1" applyAlignment="1">
      <alignment vertical="center"/>
    </xf>
    <xf numFmtId="0" fontId="2" fillId="3" borderId="0" xfId="3" applyFont="1" applyFill="1" applyAlignment="1">
      <alignment horizontal="center" vertical="center"/>
    </xf>
    <xf numFmtId="0" fontId="3" fillId="3" borderId="0" xfId="3" applyFont="1" applyFill="1" applyAlignment="1">
      <alignment vertical="center"/>
    </xf>
    <xf numFmtId="0" fontId="3" fillId="3" borderId="0" xfId="3" applyFont="1" applyFill="1" applyAlignment="1">
      <alignment horizontal="center" vertical="center"/>
    </xf>
    <xf numFmtId="0" fontId="28" fillId="3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2" fillId="3" borderId="0" xfId="3" applyFont="1" applyFill="1" applyAlignment="1">
      <alignment vertical="center"/>
    </xf>
    <xf numFmtId="0" fontId="30" fillId="3" borderId="0" xfId="0" applyFont="1" applyFill="1" applyAlignment="1">
      <alignment vertical="center"/>
    </xf>
    <xf numFmtId="0" fontId="38" fillId="3" borderId="0" xfId="0" applyFont="1" applyFill="1" applyAlignment="1">
      <alignment vertical="center"/>
    </xf>
    <xf numFmtId="171" fontId="37" fillId="0" borderId="11" xfId="0" applyNumberFormat="1" applyFont="1" applyBorder="1" applyAlignment="1">
      <alignment horizontal="left" wrapText="1"/>
    </xf>
    <xf numFmtId="171" fontId="33" fillId="0" borderId="11" xfId="0" applyNumberFormat="1" applyFont="1" applyBorder="1" applyAlignment="1">
      <alignment horizontal="left" wrapText="1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3" fontId="0" fillId="0" borderId="0" xfId="0" applyNumberFormat="1" applyAlignment="1">
      <alignment horizontal="right" vertical="center"/>
    </xf>
    <xf numFmtId="172" fontId="35" fillId="3" borderId="0" xfId="0" applyNumberFormat="1" applyFont="1" applyFill="1" applyAlignment="1">
      <alignment horizontal="left" vertical="center"/>
    </xf>
    <xf numFmtId="172" fontId="30" fillId="3" borderId="0" xfId="0" applyNumberFormat="1" applyFont="1" applyFill="1" applyAlignment="1">
      <alignment horizontal="left" vertical="center"/>
    </xf>
    <xf numFmtId="171" fontId="36" fillId="3" borderId="15" xfId="0" applyNumberFormat="1" applyFont="1" applyFill="1" applyBorder="1" applyAlignment="1">
      <alignment vertical="center"/>
    </xf>
    <xf numFmtId="3" fontId="36" fillId="3" borderId="15" xfId="168" applyNumberFormat="1" applyFont="1" applyFill="1" applyBorder="1" applyAlignment="1">
      <alignment horizontal="right" vertical="center"/>
    </xf>
    <xf numFmtId="172" fontId="30" fillId="3" borderId="0" xfId="0" applyNumberFormat="1" applyFont="1" applyFill="1" applyAlignment="1">
      <alignment vertical="center"/>
    </xf>
    <xf numFmtId="3" fontId="33" fillId="0" borderId="12" xfId="0" applyNumberFormat="1" applyFont="1" applyBorder="1" applyAlignment="1">
      <alignment horizontal="center" vertical="center" wrapText="1"/>
    </xf>
    <xf numFmtId="3" fontId="33" fillId="0" borderId="13" xfId="0" applyNumberFormat="1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169" fontId="6" fillId="3" borderId="0" xfId="0" applyNumberFormat="1" applyFont="1" applyFill="1" applyAlignment="1">
      <alignment horizontal="center"/>
    </xf>
    <xf numFmtId="174" fontId="36" fillId="3" borderId="14" xfId="0" applyNumberFormat="1" applyFont="1" applyFill="1" applyBorder="1" applyAlignment="1">
      <alignment horizontal="right" vertical="center"/>
    </xf>
    <xf numFmtId="170" fontId="36" fillId="3" borderId="14" xfId="1" applyNumberFormat="1" applyFont="1" applyFill="1" applyBorder="1" applyAlignment="1">
      <alignment horizontal="right" vertical="center"/>
    </xf>
    <xf numFmtId="173" fontId="36" fillId="3" borderId="14" xfId="0" applyNumberFormat="1" applyFont="1" applyFill="1" applyBorder="1" applyAlignment="1">
      <alignment horizontal="right" vertical="center"/>
    </xf>
    <xf numFmtId="0" fontId="32" fillId="3" borderId="0" xfId="0" applyFont="1" applyFill="1"/>
    <xf numFmtId="173" fontId="36" fillId="3" borderId="15" xfId="168" applyNumberFormat="1" applyFont="1" applyFill="1" applyBorder="1" applyAlignment="1">
      <alignment horizontal="right" vertical="center"/>
    </xf>
    <xf numFmtId="173" fontId="35" fillId="3" borderId="0" xfId="0" applyNumberFormat="1" applyFont="1" applyFill="1" applyAlignment="1">
      <alignment horizontal="right" vertical="center"/>
    </xf>
    <xf numFmtId="174" fontId="35" fillId="3" borderId="0" xfId="0" applyNumberFormat="1" applyFont="1" applyFill="1" applyAlignment="1">
      <alignment horizontal="right" vertical="center"/>
    </xf>
    <xf numFmtId="10" fontId="30" fillId="3" borderId="0" xfId="0" applyNumberFormat="1" applyFont="1" applyFill="1" applyAlignment="1">
      <alignment vertical="center"/>
    </xf>
    <xf numFmtId="174" fontId="30" fillId="3" borderId="0" xfId="0" applyNumberFormat="1" applyFont="1" applyFill="1" applyAlignment="1">
      <alignment horizontal="right" vertical="center"/>
    </xf>
    <xf numFmtId="172" fontId="30" fillId="3" borderId="10" xfId="0" applyNumberFormat="1" applyFont="1" applyFill="1" applyBorder="1" applyAlignment="1">
      <alignment horizontal="left" vertical="center"/>
    </xf>
    <xf numFmtId="174" fontId="36" fillId="3" borderId="15" xfId="0" applyNumberFormat="1" applyFont="1" applyFill="1" applyBorder="1" applyAlignment="1">
      <alignment vertical="center"/>
    </xf>
    <xf numFmtId="171" fontId="36" fillId="3" borderId="14" xfId="0" applyNumberFormat="1" applyFont="1" applyFill="1" applyBorder="1" applyAlignment="1">
      <alignment vertical="center"/>
    </xf>
    <xf numFmtId="170" fontId="30" fillId="3" borderId="0" xfId="1" applyNumberFormat="1" applyFont="1" applyFill="1" applyAlignment="1">
      <alignment horizontal="right" vertical="center"/>
    </xf>
    <xf numFmtId="170" fontId="35" fillId="3" borderId="10" xfId="1" applyNumberFormat="1" applyFont="1" applyFill="1" applyBorder="1" applyAlignment="1">
      <alignment horizontal="right" vertical="center"/>
    </xf>
    <xf numFmtId="173" fontId="35" fillId="3" borderId="10" xfId="0" applyNumberFormat="1" applyFont="1" applyFill="1" applyBorder="1" applyAlignment="1">
      <alignment horizontal="right" vertical="center"/>
    </xf>
    <xf numFmtId="174" fontId="35" fillId="3" borderId="10" xfId="0" applyNumberFormat="1" applyFont="1" applyFill="1" applyBorder="1" applyAlignment="1">
      <alignment horizontal="right" vertical="center"/>
    </xf>
    <xf numFmtId="175" fontId="31" fillId="3" borderId="0" xfId="3" applyNumberFormat="1" applyFont="1" applyFill="1"/>
    <xf numFmtId="175" fontId="3" fillId="3" borderId="0" xfId="3" applyNumberFormat="1" applyFont="1" applyFill="1"/>
    <xf numFmtId="175" fontId="29" fillId="3" borderId="0" xfId="3" applyNumberFormat="1" applyFont="1" applyFill="1"/>
    <xf numFmtId="175" fontId="6" fillId="3" borderId="0" xfId="0" applyNumberFormat="1" applyFont="1" applyFill="1"/>
    <xf numFmtId="175" fontId="34" fillId="3" borderId="0" xfId="0" applyNumberFormat="1" applyFont="1" applyFill="1"/>
    <xf numFmtId="175" fontId="33" fillId="0" borderId="12" xfId="0" applyNumberFormat="1" applyFont="1" applyBorder="1" applyAlignment="1">
      <alignment horizontal="left" wrapText="1"/>
    </xf>
    <xf numFmtId="175" fontId="0" fillId="3" borderId="0" xfId="0" applyNumberFormat="1" applyFill="1"/>
    <xf numFmtId="3" fontId="40" fillId="2" borderId="0" xfId="3" applyNumberFormat="1" applyFont="1" applyFill="1" applyAlignment="1">
      <alignment horizontal="center" vertical="center"/>
    </xf>
    <xf numFmtId="173" fontId="41" fillId="3" borderId="0" xfId="0" applyNumberFormat="1" applyFont="1" applyFill="1" applyAlignment="1">
      <alignment horizontal="center" vertical="center"/>
    </xf>
    <xf numFmtId="3" fontId="40" fillId="0" borderId="0" xfId="0" applyNumberFormat="1" applyFont="1" applyAlignment="1">
      <alignment horizontal="left" vertical="center"/>
    </xf>
    <xf numFmtId="174" fontId="40" fillId="3" borderId="0" xfId="0" applyNumberFormat="1" applyFont="1" applyFill="1" applyAlignment="1">
      <alignment horizontal="right" vertical="center"/>
    </xf>
    <xf numFmtId="173" fontId="40" fillId="3" borderId="0" xfId="0" applyNumberFormat="1" applyFont="1" applyFill="1" applyAlignment="1">
      <alignment horizontal="right" vertical="center"/>
    </xf>
    <xf numFmtId="3" fontId="42" fillId="0" borderId="12" xfId="0" applyNumberFormat="1" applyFont="1" applyBorder="1" applyAlignment="1">
      <alignment horizontal="center" vertical="center" wrapText="1"/>
    </xf>
    <xf numFmtId="3" fontId="42" fillId="0" borderId="13" xfId="0" applyNumberFormat="1" applyFont="1" applyBorder="1" applyAlignment="1">
      <alignment horizontal="center" vertical="center" wrapText="1"/>
    </xf>
    <xf numFmtId="173" fontId="0" fillId="3" borderId="0" xfId="0" applyNumberFormat="1" applyFill="1" applyAlignment="1">
      <alignment vertical="center"/>
    </xf>
    <xf numFmtId="0" fontId="41" fillId="0" borderId="0" xfId="0" applyFont="1" applyAlignment="1">
      <alignment vertical="center"/>
    </xf>
    <xf numFmtId="43" fontId="41" fillId="0" borderId="0" xfId="0" applyNumberFormat="1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1" fontId="41" fillId="0" borderId="0" xfId="0" applyNumberFormat="1" applyFont="1" applyAlignment="1">
      <alignment horizontal="center" vertical="center"/>
    </xf>
    <xf numFmtId="3" fontId="41" fillId="0" borderId="0" xfId="0" applyNumberFormat="1" applyFont="1" applyAlignment="1">
      <alignment horizontal="center" vertical="center"/>
    </xf>
    <xf numFmtId="0" fontId="43" fillId="3" borderId="0" xfId="0" applyFont="1" applyFill="1" applyAlignment="1">
      <alignment vertical="center"/>
    </xf>
    <xf numFmtId="3" fontId="44" fillId="2" borderId="0" xfId="3" applyNumberFormat="1" applyFont="1" applyFill="1" applyAlignment="1">
      <alignment horizontal="right" vertical="center"/>
    </xf>
    <xf numFmtId="0" fontId="45" fillId="0" borderId="0" xfId="0" applyFont="1" applyAlignment="1">
      <alignment vertical="center"/>
    </xf>
    <xf numFmtId="171" fontId="46" fillId="0" borderId="0" xfId="0" applyNumberFormat="1" applyFont="1" applyAlignment="1">
      <alignment horizontal="left" vertical="center"/>
    </xf>
    <xf numFmtId="169" fontId="40" fillId="0" borderId="0" xfId="0" applyNumberFormat="1" applyFont="1" applyAlignment="1">
      <alignment horizontal="left" vertical="center"/>
    </xf>
    <xf numFmtId="3" fontId="40" fillId="0" borderId="0" xfId="0" applyNumberFormat="1" applyFont="1" applyAlignment="1">
      <alignment horizontal="right" vertical="center"/>
    </xf>
    <xf numFmtId="3" fontId="42" fillId="0" borderId="12" xfId="0" applyNumberFormat="1" applyFont="1" applyBorder="1" applyAlignment="1">
      <alignment horizontal="left" wrapText="1"/>
    </xf>
    <xf numFmtId="168" fontId="45" fillId="0" borderId="0" xfId="0" applyNumberFormat="1" applyFont="1" applyAlignment="1">
      <alignment vertical="center"/>
    </xf>
    <xf numFmtId="3" fontId="42" fillId="0" borderId="12" xfId="0" applyNumberFormat="1" applyFont="1" applyBorder="1" applyAlignment="1">
      <alignment horizontal="center" wrapText="1"/>
    </xf>
    <xf numFmtId="3" fontId="42" fillId="0" borderId="13" xfId="0" applyNumberFormat="1" applyFont="1" applyBorder="1" applyAlignment="1">
      <alignment horizontal="center" wrapText="1"/>
    </xf>
    <xf numFmtId="168" fontId="47" fillId="3" borderId="0" xfId="3" applyNumberFormat="1" applyFont="1" applyFill="1" applyAlignment="1">
      <alignment horizontal="center"/>
    </xf>
    <xf numFmtId="0" fontId="48" fillId="3" borderId="0" xfId="3" applyFont="1" applyFill="1" applyAlignment="1">
      <alignment horizontal="left"/>
    </xf>
    <xf numFmtId="0" fontId="45" fillId="3" borderId="0" xfId="0" applyFont="1" applyFill="1" applyAlignment="1">
      <alignment vertical="center"/>
    </xf>
    <xf numFmtId="170" fontId="49" fillId="3" borderId="17" xfId="1" applyNumberFormat="1" applyFont="1" applyFill="1" applyBorder="1" applyAlignment="1">
      <alignment horizontal="right" vertical="center"/>
    </xf>
    <xf numFmtId="0" fontId="50" fillId="3" borderId="0" xfId="0" applyFont="1" applyFill="1"/>
    <xf numFmtId="173" fontId="49" fillId="3" borderId="15" xfId="0" applyNumberFormat="1" applyFont="1" applyFill="1" applyBorder="1" applyAlignment="1">
      <alignment horizontal="right" vertical="center"/>
    </xf>
    <xf numFmtId="3" fontId="51" fillId="3" borderId="15" xfId="0" applyNumberFormat="1" applyFont="1" applyFill="1" applyBorder="1" applyAlignment="1">
      <alignment vertical="center"/>
    </xf>
    <xf numFmtId="175" fontId="51" fillId="0" borderId="15" xfId="0" applyNumberFormat="1" applyFont="1" applyBorder="1" applyAlignment="1">
      <alignment vertical="center"/>
    </xf>
    <xf numFmtId="174" fontId="49" fillId="3" borderId="17" xfId="0" applyNumberFormat="1" applyFont="1" applyFill="1" applyBorder="1" applyAlignment="1">
      <alignment horizontal="right" vertical="center"/>
    </xf>
    <xf numFmtId="173" fontId="49" fillId="3" borderId="17" xfId="0" applyNumberFormat="1" applyFont="1" applyFill="1" applyBorder="1" applyAlignment="1">
      <alignment horizontal="right" vertical="center"/>
    </xf>
    <xf numFmtId="172" fontId="51" fillId="3" borderId="16" xfId="0" applyNumberFormat="1" applyFont="1" applyFill="1" applyBorder="1" applyAlignment="1">
      <alignment horizontal="left" vertical="center"/>
    </xf>
    <xf numFmtId="170" fontId="52" fillId="3" borderId="0" xfId="1" applyNumberFormat="1" applyFont="1" applyFill="1" applyAlignment="1">
      <alignment horizontal="right" vertical="center"/>
    </xf>
    <xf numFmtId="174" fontId="52" fillId="3" borderId="0" xfId="0" applyNumberFormat="1" applyFont="1" applyFill="1" applyAlignment="1">
      <alignment horizontal="right" vertical="center"/>
    </xf>
    <xf numFmtId="173" fontId="52" fillId="3" borderId="0" xfId="0" applyNumberFormat="1" applyFont="1" applyFill="1" applyAlignment="1">
      <alignment horizontal="right" vertical="center"/>
    </xf>
    <xf numFmtId="172" fontId="53" fillId="3" borderId="0" xfId="0" applyNumberFormat="1" applyFont="1" applyFill="1" applyAlignment="1">
      <alignment horizontal="left" vertical="center"/>
    </xf>
    <xf numFmtId="0" fontId="54" fillId="3" borderId="0" xfId="3" applyFont="1" applyFill="1" applyAlignment="1">
      <alignment horizontal="center" vertical="center"/>
    </xf>
    <xf numFmtId="175" fontId="54" fillId="3" borderId="0" xfId="3" applyNumberFormat="1" applyFont="1" applyFill="1" applyAlignment="1">
      <alignment vertical="center"/>
    </xf>
    <xf numFmtId="3" fontId="42" fillId="0" borderId="11" xfId="0" applyNumberFormat="1" applyFont="1" applyBorder="1" applyAlignment="1">
      <alignment horizontal="center" vertical="center" wrapText="1"/>
    </xf>
    <xf numFmtId="3" fontId="33" fillId="0" borderId="11" xfId="0" applyNumberFormat="1" applyFont="1" applyBorder="1" applyAlignment="1">
      <alignment horizontal="center" vertical="center" wrapText="1"/>
    </xf>
    <xf numFmtId="174" fontId="49" fillId="3" borderId="0" xfId="0" applyNumberFormat="1" applyFont="1" applyFill="1" applyAlignment="1">
      <alignment horizontal="right" vertical="center"/>
    </xf>
    <xf numFmtId="3" fontId="51" fillId="3" borderId="0" xfId="0" applyNumberFormat="1" applyFont="1" applyFill="1" applyAlignment="1">
      <alignment vertical="center"/>
    </xf>
    <xf numFmtId="173" fontId="52" fillId="3" borderId="0" xfId="1" applyNumberFormat="1" applyFont="1" applyFill="1" applyAlignment="1">
      <alignment horizontal="right" vertical="center"/>
    </xf>
    <xf numFmtId="1" fontId="6" fillId="0" borderId="0" xfId="1" applyNumberFormat="1" applyFont="1" applyAlignment="1">
      <alignment horizontal="center"/>
    </xf>
    <xf numFmtId="165" fontId="6" fillId="0" borderId="0" xfId="182" applyFont="1" applyAlignment="1">
      <alignment horizontal="center" vertical="center"/>
    </xf>
    <xf numFmtId="176" fontId="6" fillId="0" borderId="0" xfId="1" applyNumberFormat="1" applyFont="1" applyAlignment="1">
      <alignment horizontal="center" vertical="center"/>
    </xf>
    <xf numFmtId="170" fontId="40" fillId="3" borderId="0" xfId="1" applyNumberFormat="1" applyFont="1" applyFill="1" applyBorder="1" applyAlignment="1">
      <alignment horizontal="right" vertical="center"/>
    </xf>
    <xf numFmtId="172" fontId="30" fillId="3" borderId="19" xfId="0" applyNumberFormat="1" applyFont="1" applyFill="1" applyBorder="1" applyAlignment="1">
      <alignment horizontal="left" vertical="center"/>
    </xf>
    <xf numFmtId="174" fontId="49" fillId="3" borderId="15" xfId="0" applyNumberFormat="1" applyFont="1" applyFill="1" applyBorder="1" applyAlignment="1">
      <alignment horizontal="right" vertical="center"/>
    </xf>
    <xf numFmtId="169" fontId="30" fillId="3" borderId="0" xfId="0" applyNumberFormat="1" applyFont="1" applyFill="1" applyAlignment="1">
      <alignment horizontal="center"/>
    </xf>
    <xf numFmtId="1" fontId="30" fillId="0" borderId="0" xfId="1" applyNumberFormat="1" applyFont="1" applyAlignment="1">
      <alignment horizontal="center"/>
    </xf>
    <xf numFmtId="164" fontId="30" fillId="0" borderId="0" xfId="182" applyNumberFormat="1" applyFont="1" applyAlignment="1">
      <alignment horizontal="center" vertical="center"/>
    </xf>
    <xf numFmtId="3" fontId="35" fillId="0" borderId="0" xfId="0" applyNumberFormat="1" applyFont="1" applyAlignment="1">
      <alignment horizontal="left" vertical="center"/>
    </xf>
    <xf numFmtId="172" fontId="30" fillId="3" borderId="20" xfId="0" applyNumberFormat="1" applyFont="1" applyFill="1" applyBorder="1" applyAlignment="1">
      <alignment horizontal="left" vertical="center"/>
    </xf>
    <xf numFmtId="170" fontId="55" fillId="3" borderId="0" xfId="1" applyNumberFormat="1" applyFont="1" applyFill="1" applyBorder="1" applyAlignment="1">
      <alignment horizontal="center" vertical="center"/>
    </xf>
    <xf numFmtId="170" fontId="56" fillId="3" borderId="10" xfId="1" applyNumberFormat="1" applyFont="1" applyFill="1" applyBorder="1" applyAlignment="1">
      <alignment horizontal="center" vertical="center"/>
    </xf>
    <xf numFmtId="170" fontId="35" fillId="3" borderId="0" xfId="1" applyNumberFormat="1" applyFont="1" applyFill="1" applyAlignment="1">
      <alignment horizontal="right" vertical="center"/>
    </xf>
    <xf numFmtId="170" fontId="49" fillId="3" borderId="15" xfId="1" applyNumberFormat="1" applyFont="1" applyFill="1" applyBorder="1" applyAlignment="1">
      <alignment horizontal="right" vertical="center"/>
    </xf>
    <xf numFmtId="172" fontId="51" fillId="3" borderId="0" xfId="0" applyNumberFormat="1" applyFont="1" applyFill="1" applyAlignment="1">
      <alignment horizontal="left" vertical="center"/>
    </xf>
    <xf numFmtId="170" fontId="49" fillId="3" borderId="0" xfId="1" applyNumberFormat="1" applyFont="1" applyFill="1" applyBorder="1" applyAlignment="1">
      <alignment horizontal="right" vertical="center"/>
    </xf>
    <xf numFmtId="173" fontId="49" fillId="3" borderId="0" xfId="0" applyNumberFormat="1" applyFont="1" applyFill="1" applyAlignment="1">
      <alignment horizontal="right" vertical="center"/>
    </xf>
    <xf numFmtId="0" fontId="41" fillId="3" borderId="0" xfId="0" applyFont="1" applyFill="1" applyAlignment="1">
      <alignment horizontal="center" vertical="center"/>
    </xf>
    <xf numFmtId="170" fontId="56" fillId="3" borderId="0" xfId="1" applyNumberFormat="1" applyFont="1" applyFill="1" applyBorder="1" applyAlignment="1">
      <alignment horizontal="center" vertical="center"/>
    </xf>
    <xf numFmtId="177" fontId="56" fillId="3" borderId="0" xfId="1" applyNumberFormat="1" applyFont="1" applyFill="1" applyBorder="1"/>
    <xf numFmtId="178" fontId="55" fillId="3" borderId="0" xfId="1" applyNumberFormat="1" applyFont="1" applyFill="1" applyBorder="1"/>
    <xf numFmtId="0" fontId="0" fillId="3" borderId="16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</cellXfs>
  <cellStyles count="183">
    <cellStyle name="% 2" xfId="170" xr:uid="{00000000-0005-0000-0000-000000000000}"/>
    <cellStyle name="20% - Accent1 2" xfId="118" xr:uid="{00000000-0005-0000-0000-000001000000}"/>
    <cellStyle name="20% - Accent2 2" xfId="119" xr:uid="{00000000-0005-0000-0000-000002000000}"/>
    <cellStyle name="20% - Accent3 2" xfId="120" xr:uid="{00000000-0005-0000-0000-000003000000}"/>
    <cellStyle name="20% - Accent4 2" xfId="121" xr:uid="{00000000-0005-0000-0000-000004000000}"/>
    <cellStyle name="20% - Accent5 2" xfId="122" xr:uid="{00000000-0005-0000-0000-000005000000}"/>
    <cellStyle name="20% - Accent6 2" xfId="123" xr:uid="{00000000-0005-0000-0000-000006000000}"/>
    <cellStyle name="40% - Accent1 2" xfId="124" xr:uid="{00000000-0005-0000-0000-000007000000}"/>
    <cellStyle name="40% - Accent2 2" xfId="125" xr:uid="{00000000-0005-0000-0000-000008000000}"/>
    <cellStyle name="40% - Accent3 2" xfId="126" xr:uid="{00000000-0005-0000-0000-000009000000}"/>
    <cellStyle name="40% - Accent4 2" xfId="127" xr:uid="{00000000-0005-0000-0000-00000A000000}"/>
    <cellStyle name="40% - Accent5 2" xfId="128" xr:uid="{00000000-0005-0000-0000-00000B000000}"/>
    <cellStyle name="40% - Accent6 2" xfId="129" xr:uid="{00000000-0005-0000-0000-00000C000000}"/>
    <cellStyle name="60% - Accent1 2" xfId="130" xr:uid="{00000000-0005-0000-0000-00000D000000}"/>
    <cellStyle name="60% - Accent2 2" xfId="131" xr:uid="{00000000-0005-0000-0000-00000E000000}"/>
    <cellStyle name="60% - Accent3 2" xfId="132" xr:uid="{00000000-0005-0000-0000-00000F000000}"/>
    <cellStyle name="60% - Accent4 2" xfId="133" xr:uid="{00000000-0005-0000-0000-000010000000}"/>
    <cellStyle name="60% - Accent5 2" xfId="134" xr:uid="{00000000-0005-0000-0000-000011000000}"/>
    <cellStyle name="60% - Accent6 2" xfId="135" xr:uid="{00000000-0005-0000-0000-000012000000}"/>
    <cellStyle name="Accent1 2" xfId="136" xr:uid="{00000000-0005-0000-0000-000013000000}"/>
    <cellStyle name="Accent2 2" xfId="137" xr:uid="{00000000-0005-0000-0000-000014000000}"/>
    <cellStyle name="Accent3 2" xfId="138" xr:uid="{00000000-0005-0000-0000-000015000000}"/>
    <cellStyle name="Accent4 2" xfId="139" xr:uid="{00000000-0005-0000-0000-000016000000}"/>
    <cellStyle name="Accent5 2" xfId="140" xr:uid="{00000000-0005-0000-0000-000017000000}"/>
    <cellStyle name="Accent6 2" xfId="141" xr:uid="{00000000-0005-0000-0000-000018000000}"/>
    <cellStyle name="Bad 2" xfId="142" xr:uid="{00000000-0005-0000-0000-000019000000}"/>
    <cellStyle name="Calculation 2" xfId="143" xr:uid="{00000000-0005-0000-0000-00001A000000}"/>
    <cellStyle name="Check Cell 2" xfId="144" xr:uid="{00000000-0005-0000-0000-00001B000000}"/>
    <cellStyle name="Comma" xfId="1" builtinId="3"/>
    <cellStyle name="Comma 2" xfId="2" xr:uid="{00000000-0005-0000-0000-00001D000000}"/>
    <cellStyle name="Comma 2 10" xfId="10" xr:uid="{00000000-0005-0000-0000-00001E000000}"/>
    <cellStyle name="Comma 2 11" xfId="11" xr:uid="{00000000-0005-0000-0000-00001F000000}"/>
    <cellStyle name="Comma 2 12" xfId="12" xr:uid="{00000000-0005-0000-0000-000020000000}"/>
    <cellStyle name="Comma 2 13" xfId="13" xr:uid="{00000000-0005-0000-0000-000021000000}"/>
    <cellStyle name="Comma 2 14" xfId="14" xr:uid="{00000000-0005-0000-0000-000022000000}"/>
    <cellStyle name="Comma 2 15" xfId="15" xr:uid="{00000000-0005-0000-0000-000023000000}"/>
    <cellStyle name="Comma 2 16" xfId="16" xr:uid="{00000000-0005-0000-0000-000024000000}"/>
    <cellStyle name="Comma 2 17" xfId="17" xr:uid="{00000000-0005-0000-0000-000025000000}"/>
    <cellStyle name="Comma 2 18" xfId="18" xr:uid="{00000000-0005-0000-0000-000026000000}"/>
    <cellStyle name="Comma 2 19" xfId="19" xr:uid="{00000000-0005-0000-0000-000027000000}"/>
    <cellStyle name="Comma 2 2" xfId="7" xr:uid="{00000000-0005-0000-0000-000028000000}"/>
    <cellStyle name="Comma 2 2 2" xfId="117" xr:uid="{00000000-0005-0000-0000-000029000000}"/>
    <cellStyle name="Comma 2 2 3" xfId="145" xr:uid="{00000000-0005-0000-0000-00002A000000}"/>
    <cellStyle name="Comma 2 20" xfId="20" xr:uid="{00000000-0005-0000-0000-00002B000000}"/>
    <cellStyle name="Comma 2 21" xfId="21" xr:uid="{00000000-0005-0000-0000-00002C000000}"/>
    <cellStyle name="Comma 2 22" xfId="22" xr:uid="{00000000-0005-0000-0000-00002D000000}"/>
    <cellStyle name="Comma 2 23" xfId="23" xr:uid="{00000000-0005-0000-0000-00002E000000}"/>
    <cellStyle name="Comma 2 24" xfId="24" xr:uid="{00000000-0005-0000-0000-00002F000000}"/>
    <cellStyle name="Comma 2 25" xfId="25" xr:uid="{00000000-0005-0000-0000-000030000000}"/>
    <cellStyle name="Comma 2 26" xfId="26" xr:uid="{00000000-0005-0000-0000-000031000000}"/>
    <cellStyle name="Comma 2 27" xfId="27" xr:uid="{00000000-0005-0000-0000-000032000000}"/>
    <cellStyle name="Comma 2 28" xfId="6" xr:uid="{00000000-0005-0000-0000-000033000000}"/>
    <cellStyle name="Comma 2 28 2" xfId="176" xr:uid="{F339C76A-4F63-4DBC-9E6F-4C4B3F877AE3}"/>
    <cellStyle name="Comma 2 29" xfId="169" xr:uid="{00000000-0005-0000-0000-000034000000}"/>
    <cellStyle name="Comma 2 3" xfId="28" xr:uid="{00000000-0005-0000-0000-000035000000}"/>
    <cellStyle name="Comma 2 30" xfId="168" xr:uid="{00000000-0005-0000-0000-000036000000}"/>
    <cellStyle name="Comma 2 30 2" xfId="179" xr:uid="{6E7AE303-BF23-4820-A9ED-7F305F7F14CB}"/>
    <cellStyle name="Comma 2 31" xfId="171" xr:uid="{00000000-0005-0000-0000-000037000000}"/>
    <cellStyle name="Comma 2 31 2" xfId="180" xr:uid="{CC380F17-9F3C-486C-AAA1-928246540D9D}"/>
    <cellStyle name="Comma 2 4" xfId="29" xr:uid="{00000000-0005-0000-0000-000038000000}"/>
    <cellStyle name="Comma 2 5" xfId="30" xr:uid="{00000000-0005-0000-0000-000039000000}"/>
    <cellStyle name="Comma 2 6" xfId="31" xr:uid="{00000000-0005-0000-0000-00003A000000}"/>
    <cellStyle name="Comma 2 7" xfId="32" xr:uid="{00000000-0005-0000-0000-00003B000000}"/>
    <cellStyle name="Comma 2 8" xfId="33" xr:uid="{00000000-0005-0000-0000-00003C000000}"/>
    <cellStyle name="Comma 2 9" xfId="34" xr:uid="{00000000-0005-0000-0000-00003D000000}"/>
    <cellStyle name="Comma 3" xfId="114" xr:uid="{00000000-0005-0000-0000-00003E000000}"/>
    <cellStyle name="Comma 3 2" xfId="177" xr:uid="{DAF27016-1D00-439E-9C79-180843A7AC26}"/>
    <cellStyle name="Comma 4" xfId="146" xr:uid="{00000000-0005-0000-0000-00003F000000}"/>
    <cellStyle name="Comma 5" xfId="5" xr:uid="{00000000-0005-0000-0000-000040000000}"/>
    <cellStyle name="Comma 5 2" xfId="175" xr:uid="{36B66FB3-1EF2-4799-B588-D83C8F9AF612}"/>
    <cellStyle name="Comma 6" xfId="167" xr:uid="{00000000-0005-0000-0000-000041000000}"/>
    <cellStyle name="Comma 6 2" xfId="178" xr:uid="{028B6D9A-0A88-4C7C-856F-F2DDBFAB6970}"/>
    <cellStyle name="Comma 7" xfId="173" xr:uid="{00000000-0005-0000-0000-000042000000}"/>
    <cellStyle name="Comma 7 2" xfId="181" xr:uid="{D8F386C2-6B8A-4240-94C9-4C9F16ED927A}"/>
    <cellStyle name="Comma 8" xfId="174" xr:uid="{43A9F3D3-028E-4258-B9BD-5CF79B03B6CE}"/>
    <cellStyle name="Currency" xfId="182" builtinId="4"/>
    <cellStyle name="Currency 2" xfId="147" xr:uid="{00000000-0005-0000-0000-000044000000}"/>
    <cellStyle name="Currency 3" xfId="113" xr:uid="{00000000-0005-0000-0000-000045000000}"/>
    <cellStyle name="Explanatory Text 2" xfId="148" xr:uid="{00000000-0005-0000-0000-000046000000}"/>
    <cellStyle name="Good 2" xfId="149" xr:uid="{00000000-0005-0000-0000-000047000000}"/>
    <cellStyle name="Heading 1 2" xfId="150" xr:uid="{00000000-0005-0000-0000-000048000000}"/>
    <cellStyle name="Heading 2 2" xfId="151" xr:uid="{00000000-0005-0000-0000-000049000000}"/>
    <cellStyle name="Heading 3 2" xfId="152" xr:uid="{00000000-0005-0000-0000-00004A000000}"/>
    <cellStyle name="Heading 4 2" xfId="153" xr:uid="{00000000-0005-0000-0000-00004B000000}"/>
    <cellStyle name="Hyperlink 2" xfId="154" xr:uid="{00000000-0005-0000-0000-00004C000000}"/>
    <cellStyle name="Input 2" xfId="155" xr:uid="{00000000-0005-0000-0000-00004D000000}"/>
    <cellStyle name="Linked Cell 2" xfId="156" xr:uid="{00000000-0005-0000-0000-00004E000000}"/>
    <cellStyle name="Neutral 2" xfId="157" xr:uid="{00000000-0005-0000-0000-00004F000000}"/>
    <cellStyle name="Normal" xfId="0" builtinId="0"/>
    <cellStyle name="Normal 2" xfId="3" xr:uid="{00000000-0005-0000-0000-000051000000}"/>
    <cellStyle name="Normal 2 10" xfId="35" xr:uid="{00000000-0005-0000-0000-000052000000}"/>
    <cellStyle name="Normal 2 11" xfId="36" xr:uid="{00000000-0005-0000-0000-000053000000}"/>
    <cellStyle name="Normal 2 12" xfId="37" xr:uid="{00000000-0005-0000-0000-000054000000}"/>
    <cellStyle name="Normal 2 13" xfId="38" xr:uid="{00000000-0005-0000-0000-000055000000}"/>
    <cellStyle name="Normal 2 14" xfId="39" xr:uid="{00000000-0005-0000-0000-000056000000}"/>
    <cellStyle name="Normal 2 15" xfId="40" xr:uid="{00000000-0005-0000-0000-000057000000}"/>
    <cellStyle name="Normal 2 16" xfId="41" xr:uid="{00000000-0005-0000-0000-000058000000}"/>
    <cellStyle name="Normal 2 17" xfId="42" xr:uid="{00000000-0005-0000-0000-000059000000}"/>
    <cellStyle name="Normal 2 18" xfId="43" xr:uid="{00000000-0005-0000-0000-00005A000000}"/>
    <cellStyle name="Normal 2 19" xfId="44" xr:uid="{00000000-0005-0000-0000-00005B000000}"/>
    <cellStyle name="Normal 2 2" xfId="45" xr:uid="{00000000-0005-0000-0000-00005C000000}"/>
    <cellStyle name="Normal 2 2 2" xfId="116" xr:uid="{00000000-0005-0000-0000-00005D000000}"/>
    <cellStyle name="Normal 2 20" xfId="46" xr:uid="{00000000-0005-0000-0000-00005E000000}"/>
    <cellStyle name="Normal 2 21" xfId="47" xr:uid="{00000000-0005-0000-0000-00005F000000}"/>
    <cellStyle name="Normal 2 22" xfId="48" xr:uid="{00000000-0005-0000-0000-000060000000}"/>
    <cellStyle name="Normal 2 23" xfId="49" xr:uid="{00000000-0005-0000-0000-000061000000}"/>
    <cellStyle name="Normal 2 24" xfId="50" xr:uid="{00000000-0005-0000-0000-000062000000}"/>
    <cellStyle name="Normal 2 25" xfId="51" xr:uid="{00000000-0005-0000-0000-000063000000}"/>
    <cellStyle name="Normal 2 3" xfId="52" xr:uid="{00000000-0005-0000-0000-000064000000}"/>
    <cellStyle name="Normal 2 3 2" xfId="172" xr:uid="{00000000-0005-0000-0000-000065000000}"/>
    <cellStyle name="Normal 2 4" xfId="53" xr:uid="{00000000-0005-0000-0000-000066000000}"/>
    <cellStyle name="Normal 2 5" xfId="54" xr:uid="{00000000-0005-0000-0000-000067000000}"/>
    <cellStyle name="Normal 2 6" xfId="55" xr:uid="{00000000-0005-0000-0000-000068000000}"/>
    <cellStyle name="Normal 2 7" xfId="56" xr:uid="{00000000-0005-0000-0000-000069000000}"/>
    <cellStyle name="Normal 2 8" xfId="57" xr:uid="{00000000-0005-0000-0000-00006A000000}"/>
    <cellStyle name="Normal 2 9" xfId="58" xr:uid="{00000000-0005-0000-0000-00006B000000}"/>
    <cellStyle name="Normal 3" xfId="59" xr:uid="{00000000-0005-0000-0000-00006C000000}"/>
    <cellStyle name="Normal 3 10" xfId="60" xr:uid="{00000000-0005-0000-0000-00006D000000}"/>
    <cellStyle name="Normal 3 11" xfId="61" xr:uid="{00000000-0005-0000-0000-00006E000000}"/>
    <cellStyle name="Normal 3 12" xfId="62" xr:uid="{00000000-0005-0000-0000-00006F000000}"/>
    <cellStyle name="Normal 3 13" xfId="63" xr:uid="{00000000-0005-0000-0000-000070000000}"/>
    <cellStyle name="Normal 3 14" xfId="64" xr:uid="{00000000-0005-0000-0000-000071000000}"/>
    <cellStyle name="Normal 3 15" xfId="65" xr:uid="{00000000-0005-0000-0000-000072000000}"/>
    <cellStyle name="Normal 3 16" xfId="66" xr:uid="{00000000-0005-0000-0000-000073000000}"/>
    <cellStyle name="Normal 3 17" xfId="67" xr:uid="{00000000-0005-0000-0000-000074000000}"/>
    <cellStyle name="Normal 3 18" xfId="68" xr:uid="{00000000-0005-0000-0000-000075000000}"/>
    <cellStyle name="Normal 3 19" xfId="69" xr:uid="{00000000-0005-0000-0000-000076000000}"/>
    <cellStyle name="Normal 3 2" xfId="70" xr:uid="{00000000-0005-0000-0000-000077000000}"/>
    <cellStyle name="Normal 3 2 2" xfId="115" xr:uid="{00000000-0005-0000-0000-000078000000}"/>
    <cellStyle name="Normal 3 20" xfId="71" xr:uid="{00000000-0005-0000-0000-000079000000}"/>
    <cellStyle name="Normal 3 21" xfId="72" xr:uid="{00000000-0005-0000-0000-00007A000000}"/>
    <cellStyle name="Normal 3 22" xfId="73" xr:uid="{00000000-0005-0000-0000-00007B000000}"/>
    <cellStyle name="Normal 3 23" xfId="74" xr:uid="{00000000-0005-0000-0000-00007C000000}"/>
    <cellStyle name="Normal 3 24" xfId="75" xr:uid="{00000000-0005-0000-0000-00007D000000}"/>
    <cellStyle name="Normal 3 25" xfId="76" xr:uid="{00000000-0005-0000-0000-00007E000000}"/>
    <cellStyle name="Normal 3 3" xfId="77" xr:uid="{00000000-0005-0000-0000-00007F000000}"/>
    <cellStyle name="Normal 3 4" xfId="78" xr:uid="{00000000-0005-0000-0000-000080000000}"/>
    <cellStyle name="Normal 3 5" xfId="79" xr:uid="{00000000-0005-0000-0000-000081000000}"/>
    <cellStyle name="Normal 3 6" xfId="80" xr:uid="{00000000-0005-0000-0000-000082000000}"/>
    <cellStyle name="Normal 3 7" xfId="81" xr:uid="{00000000-0005-0000-0000-000083000000}"/>
    <cellStyle name="Normal 3 8" xfId="82" xr:uid="{00000000-0005-0000-0000-000084000000}"/>
    <cellStyle name="Normal 3 9" xfId="83" xr:uid="{00000000-0005-0000-0000-000085000000}"/>
    <cellStyle name="Normal 4" xfId="84" xr:uid="{00000000-0005-0000-0000-000086000000}"/>
    <cellStyle name="Normal 4 10" xfId="85" xr:uid="{00000000-0005-0000-0000-000087000000}"/>
    <cellStyle name="Normal 4 11" xfId="86" xr:uid="{00000000-0005-0000-0000-000088000000}"/>
    <cellStyle name="Normal 4 12" xfId="87" xr:uid="{00000000-0005-0000-0000-000089000000}"/>
    <cellStyle name="Normal 4 13" xfId="88" xr:uid="{00000000-0005-0000-0000-00008A000000}"/>
    <cellStyle name="Normal 4 14" xfId="89" xr:uid="{00000000-0005-0000-0000-00008B000000}"/>
    <cellStyle name="Normal 4 15" xfId="90" xr:uid="{00000000-0005-0000-0000-00008C000000}"/>
    <cellStyle name="Normal 4 16" xfId="91" xr:uid="{00000000-0005-0000-0000-00008D000000}"/>
    <cellStyle name="Normal 4 17" xfId="92" xr:uid="{00000000-0005-0000-0000-00008E000000}"/>
    <cellStyle name="Normal 4 18" xfId="93" xr:uid="{00000000-0005-0000-0000-00008F000000}"/>
    <cellStyle name="Normal 4 19" xfId="94" xr:uid="{00000000-0005-0000-0000-000090000000}"/>
    <cellStyle name="Normal 4 2" xfId="95" xr:uid="{00000000-0005-0000-0000-000091000000}"/>
    <cellStyle name="Normal 4 20" xfId="96" xr:uid="{00000000-0005-0000-0000-000092000000}"/>
    <cellStyle name="Normal 4 21" xfId="97" xr:uid="{00000000-0005-0000-0000-000093000000}"/>
    <cellStyle name="Normal 4 22" xfId="98" xr:uid="{00000000-0005-0000-0000-000094000000}"/>
    <cellStyle name="Normal 4 23" xfId="99" xr:uid="{00000000-0005-0000-0000-000095000000}"/>
    <cellStyle name="Normal 4 24" xfId="100" xr:uid="{00000000-0005-0000-0000-000096000000}"/>
    <cellStyle name="Normal 4 25" xfId="101" xr:uid="{00000000-0005-0000-0000-000097000000}"/>
    <cellStyle name="Normal 4 3" xfId="102" xr:uid="{00000000-0005-0000-0000-000098000000}"/>
    <cellStyle name="Normal 4 4" xfId="103" xr:uid="{00000000-0005-0000-0000-000099000000}"/>
    <cellStyle name="Normal 4 5" xfId="104" xr:uid="{00000000-0005-0000-0000-00009A000000}"/>
    <cellStyle name="Normal 4 6" xfId="105" xr:uid="{00000000-0005-0000-0000-00009B000000}"/>
    <cellStyle name="Normal 4 7" xfId="106" xr:uid="{00000000-0005-0000-0000-00009C000000}"/>
    <cellStyle name="Normal 4 8" xfId="107" xr:uid="{00000000-0005-0000-0000-00009D000000}"/>
    <cellStyle name="Normal 4 9" xfId="108" xr:uid="{00000000-0005-0000-0000-00009E000000}"/>
    <cellStyle name="Normal 5" xfId="109" xr:uid="{00000000-0005-0000-0000-00009F000000}"/>
    <cellStyle name="Normal 6" xfId="110" xr:uid="{00000000-0005-0000-0000-0000A0000000}"/>
    <cellStyle name="Normal 7" xfId="111" xr:uid="{00000000-0005-0000-0000-0000A1000000}"/>
    <cellStyle name="Normal 8" xfId="9" xr:uid="{00000000-0005-0000-0000-0000A2000000}"/>
    <cellStyle name="Normal 9" xfId="8" xr:uid="{00000000-0005-0000-0000-0000A3000000}"/>
    <cellStyle name="Note 2" xfId="158" xr:uid="{00000000-0005-0000-0000-0000A4000000}"/>
    <cellStyle name="Output 2" xfId="159" xr:uid="{00000000-0005-0000-0000-0000A5000000}"/>
    <cellStyle name="Percent 2" xfId="4" xr:uid="{00000000-0005-0000-0000-0000A6000000}"/>
    <cellStyle name="Percent 2 2" xfId="160" xr:uid="{00000000-0005-0000-0000-0000A7000000}"/>
    <cellStyle name="Percent 3" xfId="161" xr:uid="{00000000-0005-0000-0000-0000A8000000}"/>
    <cellStyle name="Percent 3 2" xfId="162" xr:uid="{00000000-0005-0000-0000-0000A9000000}"/>
    <cellStyle name="Percent 4" xfId="163" xr:uid="{00000000-0005-0000-0000-0000AA000000}"/>
    <cellStyle name="Percent 5" xfId="112" xr:uid="{00000000-0005-0000-0000-0000AB000000}"/>
    <cellStyle name="Title 2" xfId="164" xr:uid="{00000000-0005-0000-0000-0000AC000000}"/>
    <cellStyle name="Total 2" xfId="165" xr:uid="{00000000-0005-0000-0000-0000AD000000}"/>
    <cellStyle name="Warning Text 2" xfId="166" xr:uid="{00000000-0005-0000-0000-0000AE000000}"/>
  </cellStyles>
  <dxfs count="91"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3366"/>
      <rgbColor rgb="00808000"/>
      <rgbColor rgb="00800080"/>
      <rgbColor rgb="00008080"/>
      <rgbColor rgb="00C0C0C0"/>
      <rgbColor rgb="00808080"/>
      <rgbColor rgb="009E9991"/>
      <rgbColor rgb="0000A291"/>
      <rgbColor rgb="0099AB2D"/>
      <rgbColor rgb="00A6791D"/>
      <rgbColor rgb="00E5B700"/>
      <rgbColor rgb="009C71B4"/>
      <rgbColor rgb="00F68B1E"/>
      <rgbColor rgb="00C03A3F"/>
      <rgbColor rgb="0074716A"/>
      <rgbColor rgb="0000685B"/>
      <rgbColor rgb="00728220"/>
      <rgbColor rgb="00846117"/>
      <rgbColor rgb="00F2AF00"/>
      <rgbColor rgb="00614D7D"/>
      <rgbColor rgb="00F56000"/>
      <rgbColor rgb="0096172E"/>
      <rgbColor rgb="00B6B1AB"/>
      <rgbColor rgb="003FB9AA"/>
      <rgbColor rgb="00B4BE64"/>
      <rgbColor rgb="00BC9750"/>
      <rgbColor rgb="00EDC85C"/>
      <rgbColor rgb="00B494C6"/>
      <rgbColor rgb="00F5A85B"/>
      <rgbColor rgb="00CF6A6E"/>
      <rgbColor rgb="00D0CBC6"/>
      <rgbColor rgb="007FD1C7"/>
      <rgbColor rgb="00CFD39A"/>
      <rgbColor rgb="00D2B787"/>
      <rgbColor rgb="00F3DA97"/>
      <rgbColor rgb="00CDB7D9"/>
      <rgbColor rgb="00FAC793"/>
      <rgbColor rgb="00DF9C9E"/>
      <rgbColor rgb="00E7E4E2"/>
      <rgbColor rgb="00BFE8E3"/>
      <rgbColor rgb="00E8E9CE"/>
      <rgbColor rgb="00E7DAC2"/>
      <rgbColor rgb="00F9EDCD"/>
      <rgbColor rgb="00E6DBEC"/>
      <rgbColor rgb="00FDE4CA"/>
      <rgbColor rgb="00EFCDCE"/>
    </indexedColors>
    <mruColors>
      <color rgb="FF6F6F6F"/>
      <color rgb="FFF56E23"/>
      <color rgb="FFEE6612"/>
      <color rgb="FFEC7614"/>
      <color rgb="FFF3800D"/>
      <color rgb="FFF1850F"/>
      <color rgb="FFFFC000"/>
      <color rgb="FF0000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55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51" Type="http://schemas.openxmlformats.org/officeDocument/2006/relationships/styles" Target="styles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1369695</xdr:colOff>
      <xdr:row>3</xdr:row>
      <xdr:rowOff>9166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18B8AD4-C254-43F4-978B-BF26ECBA8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0"/>
          <a:ext cx="2638425" cy="60416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806450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DE0264-4091-423B-861A-5A9F1D485E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7225" y="0"/>
          <a:ext cx="4438650" cy="56415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806450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52A3CC-E89B-418B-958C-BCB55ACD0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7225" y="0"/>
          <a:ext cx="4435475" cy="56415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809625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AB3279-49B6-47D5-AF4E-22F5FF7273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7225" y="0"/>
          <a:ext cx="4435475" cy="56415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809625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B293E0-91BA-4768-9190-56AC7D170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4162425" cy="59273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809625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460BAC-256F-4CD5-A0A1-9C9EA7C2B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4162425" cy="59273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809625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2681DE-2AD7-40E9-8AF5-0AE3F2FE5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4162425" cy="59273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809625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21FE61-A628-4CB3-ACFC-418A3F815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4162425" cy="59273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809625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6646AE-4D31-47E3-B89D-66704347C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4162425" cy="592731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695325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4D4BA2-39DB-45A7-B2B7-6F4CA3423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4048125" cy="592731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581025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23A68B-D6C9-436F-B5B0-32030E2BA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3933825" cy="5927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1369695</xdr:colOff>
      <xdr:row>3</xdr:row>
      <xdr:rowOff>17421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E458466-2B2B-4BD7-B9F0-FCF7269C6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0"/>
          <a:ext cx="2638425" cy="604161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466725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15D836-8A5D-4F6F-B6CE-9E44408BEC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3819525" cy="592731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352425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119CE4-4D62-4DCF-9199-C55DC7BBD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3705225" cy="592731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238125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03A9E2-8F7D-43D2-A5E1-178FC8C25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3609975" cy="59273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142875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3D6DE9-2A6F-4169-820F-4CF3F74A6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3514725" cy="592731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47625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25C34E7-2470-4F6B-A75F-0D70EDE24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3419475" cy="592731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1143000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276162-C125-4D19-812E-66B343495F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3324225" cy="592731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1047750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B4A665-39D1-40A5-897F-1B9044575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3228975" cy="592731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1047750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A873C6-37FD-47EC-8035-AC7B3F556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3228975" cy="592731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1047750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9C96D9-4D57-4575-8604-E707D1F54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3228975" cy="592731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1047750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40DB1E-90C5-41EC-A695-036BA5137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3228975" cy="5927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285750</xdr:colOff>
      <xdr:row>3</xdr:row>
      <xdr:rowOff>17421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0F31C78-394F-4DFF-BEC4-9498C3A7C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0"/>
          <a:ext cx="2638425" cy="604161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1047750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49F13D-B811-46D8-B3DA-0DAAA0163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3228975" cy="592731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952500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B92880D-B09B-417B-8DA7-A55C5D8C6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0400" y="0"/>
          <a:ext cx="3079750" cy="573681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952500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3021941-6A99-4958-B77D-70F564585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0400" y="0"/>
          <a:ext cx="3079750" cy="573681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952500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1421F6-21D2-4CBB-999F-69F017378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0400" y="0"/>
          <a:ext cx="3079750" cy="573681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952500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B4BCAF-159C-4AD9-8466-EF473F1D2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0400" y="0"/>
          <a:ext cx="3079750" cy="573681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698500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CDDDEC5-7D99-406E-87E8-555D25C9E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0400" y="0"/>
          <a:ext cx="2876550" cy="573681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495300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84D6D6-D780-44B4-A832-F90E218DF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95575" cy="592731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495300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6E41F1-8026-47F8-B7A9-F0DD03BFC1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95575" cy="592731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495300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807809-F3A6-4959-A371-D0DFA8592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95575" cy="592731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495300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1843A1-2F75-444F-8DE4-2078DF67E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95575" cy="59273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939800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41FFF8-7E42-4F72-AE08-BB75F393A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4273550" cy="592731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495300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3BC80C-3C67-4871-BB6C-02D3CF9D3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95575" cy="592731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419100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B238CDF-8471-4B1E-A629-18F3A3BC9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19375" cy="592731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419100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5C4AF1-78F8-4030-85D3-38CD2DB1F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19375" cy="592731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419100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387ECCA-CEB8-4D0F-91C3-0700690CC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19375" cy="592731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419100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C51CA7-C100-443A-8F90-BBF6F3575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19375" cy="592731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419100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50A5CE-6EE6-4EE3-8246-3CE872A84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19375" cy="592731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342900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0EC5EB-E7F0-482C-8606-8EDBE41DB5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19375" cy="592731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342900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F4837E-8A2C-4749-963E-51AD6F2FF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19375" cy="592731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342900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79478A-07AA-492B-8014-62EAB2B8E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19375" cy="592731"/>
        </a:xfrm>
        <a:prstGeom prst="rect">
          <a:avLst/>
        </a:prstGeom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342900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9C8AB7-3DDE-49DD-B25C-62EA6CD47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19375" cy="5927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939800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2ACB3CE-474E-46FF-A4A2-7BE393E71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4273550" cy="59273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939800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FCA768-1CD2-4E83-9EDC-EE583251BC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4273550" cy="59273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939800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9B5090-452C-4CE0-A896-C43BD11E7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4273550" cy="59273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806450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B0BB38-7D9C-42B1-82B6-391037153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7225" y="0"/>
          <a:ext cx="4438650" cy="56415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806450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F5320E-A3A0-4005-8A23-ED72E3E38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7225" y="0"/>
          <a:ext cx="4438650" cy="5641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5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6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5:H68"/>
  <sheetViews>
    <sheetView tabSelected="1" topLeftCell="A38" zoomScaleNormal="100" workbookViewId="0">
      <selection activeCell="J58" sqref="J58"/>
    </sheetView>
  </sheetViews>
  <sheetFormatPr defaultColWidth="9.453125" defaultRowHeight="14.5"/>
  <cols>
    <col min="1" max="1" width="9.453125" style="11"/>
    <col min="2" max="2" width="18.54296875" style="11" customWidth="1"/>
    <col min="3" max="3" width="22.453125" style="11" bestFit="1" customWidth="1"/>
    <col min="4" max="4" width="18.54296875" style="11" customWidth="1"/>
    <col min="5" max="5" width="18.453125" style="11" customWidth="1"/>
    <col min="6" max="7" width="9.453125" style="11"/>
    <col min="8" max="8" width="9.453125" style="11" bestFit="1" customWidth="1"/>
    <col min="9" max="16384" width="9.453125" style="11"/>
  </cols>
  <sheetData>
    <row r="5" spans="2:6" ht="18">
      <c r="B5" s="12" t="s">
        <v>5</v>
      </c>
      <c r="C5" s="13"/>
      <c r="D5" s="13"/>
      <c r="E5" s="13"/>
    </row>
    <row r="6" spans="2:6">
      <c r="B6" s="14"/>
      <c r="C6" s="15"/>
      <c r="D6" s="13"/>
      <c r="E6" s="13"/>
    </row>
    <row r="7" spans="2:6">
      <c r="B7" s="19" t="s">
        <v>25</v>
      </c>
      <c r="C7" s="20"/>
      <c r="D7" s="20"/>
      <c r="E7" s="43">
        <v>226633158</v>
      </c>
      <c r="F7" s="16"/>
    </row>
    <row r="8" spans="2:6">
      <c r="B8" s="19" t="s">
        <v>6</v>
      </c>
      <c r="C8" s="20"/>
      <c r="D8" s="20"/>
      <c r="E8" s="47">
        <f>C67</f>
        <v>1199870</v>
      </c>
      <c r="F8" s="16"/>
    </row>
    <row r="9" spans="2:6">
      <c r="B9" s="19" t="s">
        <v>0</v>
      </c>
      <c r="C9" s="20"/>
      <c r="D9" s="20"/>
      <c r="E9" s="7">
        <f>E67</f>
        <v>41215596.510500006</v>
      </c>
      <c r="F9" s="16"/>
    </row>
    <row r="10" spans="2:6">
      <c r="B10" s="19" t="s">
        <v>7</v>
      </c>
      <c r="C10" s="17"/>
      <c r="D10" s="17"/>
      <c r="E10" s="7">
        <f>D67</f>
        <v>34.350051681015451</v>
      </c>
      <c r="F10" s="16"/>
    </row>
    <row r="11" spans="2:6">
      <c r="B11" s="19" t="s">
        <v>26</v>
      </c>
      <c r="C11" s="20"/>
      <c r="D11" s="20"/>
      <c r="E11" s="30">
        <v>46080</v>
      </c>
      <c r="F11" s="16"/>
    </row>
    <row r="12" spans="2:6">
      <c r="B12" s="19" t="s">
        <v>27</v>
      </c>
      <c r="C12" s="20"/>
      <c r="D12" s="20"/>
      <c r="E12" s="30">
        <v>46435</v>
      </c>
      <c r="F12" s="16"/>
    </row>
    <row r="13" spans="2:6">
      <c r="B13" s="19" t="s">
        <v>20</v>
      </c>
      <c r="C13" s="20"/>
      <c r="D13" s="20"/>
      <c r="E13" s="42">
        <f>E9/E7</f>
        <v>0.18186039886758321</v>
      </c>
      <c r="F13" s="16"/>
    </row>
    <row r="14" spans="2:6">
      <c r="B14" s="19"/>
      <c r="C14" s="20"/>
      <c r="D14" s="20"/>
      <c r="E14" s="42"/>
      <c r="F14" s="16"/>
    </row>
    <row r="15" spans="2:6">
      <c r="B15" s="18"/>
      <c r="C15" s="15"/>
      <c r="D15" s="15"/>
      <c r="E15" s="15"/>
    </row>
    <row r="16" spans="2:6" ht="31">
      <c r="B16" s="22" t="s">
        <v>1</v>
      </c>
      <c r="C16" s="33" t="s">
        <v>2</v>
      </c>
      <c r="D16" s="33" t="s">
        <v>3</v>
      </c>
      <c r="E16" s="33" t="s">
        <v>4</v>
      </c>
    </row>
    <row r="17" spans="2:8">
      <c r="B17" s="113">
        <v>46080</v>
      </c>
      <c r="C17" s="114">
        <v>27642</v>
      </c>
      <c r="D17" s="40">
        <v>32.414200000000001</v>
      </c>
      <c r="E17" s="41">
        <f t="shared" ref="E17:E24" si="0">IF(C17="","",C17*D17)</f>
        <v>895993.31640000001</v>
      </c>
      <c r="H17" s="65"/>
    </row>
    <row r="18" spans="2:8">
      <c r="B18" s="27">
        <f>WORKDAY(B17,1)</f>
        <v>46083</v>
      </c>
      <c r="C18" s="114">
        <v>27773</v>
      </c>
      <c r="D18" s="40">
        <v>32.2607</v>
      </c>
      <c r="E18" s="41">
        <f t="shared" si="0"/>
        <v>895976.42110000004</v>
      </c>
      <c r="H18" s="65"/>
    </row>
    <row r="19" spans="2:8">
      <c r="B19" s="27">
        <f t="shared" ref="B19:B65" si="1">WORKDAY(B18,1)</f>
        <v>46084</v>
      </c>
      <c r="C19" s="114">
        <v>28971</v>
      </c>
      <c r="D19" s="40">
        <v>30.927099999999999</v>
      </c>
      <c r="E19" s="41">
        <f t="shared" si="0"/>
        <v>895989.01410000003</v>
      </c>
      <c r="H19" s="65"/>
    </row>
    <row r="20" spans="2:8">
      <c r="B20" s="44">
        <f t="shared" si="1"/>
        <v>46085</v>
      </c>
      <c r="C20" s="115">
        <v>28626</v>
      </c>
      <c r="D20" s="49">
        <v>31.299700000000001</v>
      </c>
      <c r="E20" s="50">
        <f t="shared" si="0"/>
        <v>895985.21220000007</v>
      </c>
      <c r="H20" s="65"/>
    </row>
    <row r="21" spans="2:8">
      <c r="B21" s="107">
        <f>WORKDAY(B20,1)</f>
        <v>46086</v>
      </c>
      <c r="C21" s="116">
        <v>28741</v>
      </c>
      <c r="D21" s="40">
        <v>31.173999999999999</v>
      </c>
      <c r="E21" s="41">
        <f t="shared" si="0"/>
        <v>895971.93400000001</v>
      </c>
      <c r="H21" s="65"/>
    </row>
    <row r="22" spans="2:8">
      <c r="B22" s="27">
        <f t="shared" si="1"/>
        <v>46087</v>
      </c>
      <c r="C22" s="116">
        <v>29077</v>
      </c>
      <c r="D22" s="40">
        <v>30.814299999999999</v>
      </c>
      <c r="E22" s="41">
        <f t="shared" si="0"/>
        <v>895987.40110000002</v>
      </c>
      <c r="H22" s="65"/>
    </row>
    <row r="23" spans="2:8">
      <c r="B23" s="27">
        <f t="shared" si="1"/>
        <v>46090</v>
      </c>
      <c r="C23" s="116">
        <v>28812</v>
      </c>
      <c r="D23" s="40">
        <v>31.0976</v>
      </c>
      <c r="E23" s="41">
        <f t="shared" si="0"/>
        <v>895984.05119999999</v>
      </c>
      <c r="H23" s="65"/>
    </row>
    <row r="24" spans="2:8">
      <c r="B24" s="27">
        <f t="shared" si="1"/>
        <v>46091</v>
      </c>
      <c r="C24" s="116">
        <v>27201</v>
      </c>
      <c r="D24" s="40">
        <v>32.939599999999999</v>
      </c>
      <c r="E24" s="41">
        <f t="shared" si="0"/>
        <v>895990.05959999992</v>
      </c>
      <c r="H24" s="65"/>
    </row>
    <row r="25" spans="2:8">
      <c r="B25" s="44">
        <f t="shared" si="1"/>
        <v>46092</v>
      </c>
      <c r="C25" s="48">
        <v>26878</v>
      </c>
      <c r="D25" s="49">
        <v>33.3352</v>
      </c>
      <c r="E25" s="50">
        <v>895983.50560000003</v>
      </c>
      <c r="H25" s="65"/>
    </row>
    <row r="26" spans="2:8">
      <c r="B26" s="107">
        <f>WORKDAY(B25,1)</f>
        <v>46093</v>
      </c>
      <c r="C26" s="116">
        <v>27124</v>
      </c>
      <c r="D26" s="40">
        <v>33.046399999999998</v>
      </c>
      <c r="E26" s="41">
        <f t="shared" ref="E26:E30" si="2">IF(C26="","",C26*D26)</f>
        <v>896350.55359999998</v>
      </c>
      <c r="H26" s="65"/>
    </row>
    <row r="27" spans="2:8">
      <c r="B27" s="27">
        <f t="shared" si="1"/>
        <v>46094</v>
      </c>
      <c r="C27" s="116">
        <v>27230</v>
      </c>
      <c r="D27" s="40">
        <v>32.904800000000002</v>
      </c>
      <c r="E27" s="41">
        <f t="shared" si="2"/>
        <v>895997.70400000003</v>
      </c>
      <c r="H27" s="65"/>
    </row>
    <row r="28" spans="2:8">
      <c r="B28" s="27">
        <f t="shared" si="1"/>
        <v>46097</v>
      </c>
      <c r="C28" s="116">
        <v>27491</v>
      </c>
      <c r="D28" s="40">
        <v>32.592300000000002</v>
      </c>
      <c r="E28" s="41">
        <f t="shared" si="2"/>
        <v>895994.91930000007</v>
      </c>
      <c r="H28" s="65"/>
    </row>
    <row r="29" spans="2:8">
      <c r="B29" s="27">
        <f t="shared" si="1"/>
        <v>46098</v>
      </c>
      <c r="C29" s="116">
        <v>27092</v>
      </c>
      <c r="D29" s="40">
        <v>33.0717</v>
      </c>
      <c r="E29" s="41">
        <f t="shared" si="2"/>
        <v>895978.49639999995</v>
      </c>
      <c r="H29" s="65"/>
    </row>
    <row r="30" spans="2:8">
      <c r="B30" s="44">
        <f t="shared" si="1"/>
        <v>46099</v>
      </c>
      <c r="C30" s="48">
        <v>26821</v>
      </c>
      <c r="D30" s="49">
        <v>33.405799999999999</v>
      </c>
      <c r="E30" s="50">
        <f t="shared" si="2"/>
        <v>895976.96179999993</v>
      </c>
      <c r="H30" s="65"/>
    </row>
    <row r="31" spans="2:8">
      <c r="B31" s="107">
        <f>WORKDAY(B30,1)</f>
        <v>46100</v>
      </c>
      <c r="C31" s="116">
        <v>26305</v>
      </c>
      <c r="D31" s="40">
        <v>34.0608</v>
      </c>
      <c r="E31" s="41">
        <f t="shared" ref="E31:E35" si="3">IF(C31="","",C31*D31)</f>
        <v>895969.34400000004</v>
      </c>
      <c r="H31" s="65"/>
    </row>
    <row r="32" spans="2:8">
      <c r="B32" s="27">
        <f t="shared" si="1"/>
        <v>46101</v>
      </c>
      <c r="C32" s="116">
        <v>26556</v>
      </c>
      <c r="D32" s="40">
        <v>33.739800000000002</v>
      </c>
      <c r="E32" s="41">
        <f t="shared" si="3"/>
        <v>895994.12880000006</v>
      </c>
      <c r="H32" s="65"/>
    </row>
    <row r="33" spans="2:8">
      <c r="B33" s="27">
        <f t="shared" si="1"/>
        <v>46104</v>
      </c>
      <c r="C33" s="116">
        <v>27075</v>
      </c>
      <c r="D33" s="40">
        <v>33.092599999999997</v>
      </c>
      <c r="E33" s="41">
        <f t="shared" si="3"/>
        <v>895982.1449999999</v>
      </c>
      <c r="H33" s="65"/>
    </row>
    <row r="34" spans="2:8">
      <c r="B34" s="27">
        <f t="shared" si="1"/>
        <v>46105</v>
      </c>
      <c r="C34" s="116">
        <v>26182</v>
      </c>
      <c r="D34" s="40">
        <v>34.221499999999999</v>
      </c>
      <c r="E34" s="41">
        <f t="shared" si="3"/>
        <v>895987.31299999997</v>
      </c>
      <c r="H34" s="65"/>
    </row>
    <row r="35" spans="2:8">
      <c r="B35" s="44">
        <f t="shared" si="1"/>
        <v>46106</v>
      </c>
      <c r="C35" s="48">
        <v>25554</v>
      </c>
      <c r="D35" s="49">
        <v>35.0625</v>
      </c>
      <c r="E35" s="50">
        <f t="shared" si="3"/>
        <v>895987.125</v>
      </c>
      <c r="H35" s="65"/>
    </row>
    <row r="36" spans="2:8">
      <c r="B36" s="107">
        <f>WORKDAY(B35,1)</f>
        <v>46107</v>
      </c>
      <c r="C36" s="116">
        <v>25602</v>
      </c>
      <c r="D36" s="40">
        <v>34.996299999999998</v>
      </c>
      <c r="E36" s="41">
        <f t="shared" ref="E36:E41" si="4">IF(C36="","",C36*D36)</f>
        <v>895975.27259999991</v>
      </c>
      <c r="H36" s="65"/>
    </row>
    <row r="37" spans="2:8">
      <c r="B37" s="27">
        <f t="shared" si="1"/>
        <v>46108</v>
      </c>
      <c r="C37" s="116">
        <v>25750</v>
      </c>
      <c r="D37" s="40">
        <v>34.795900000000003</v>
      </c>
      <c r="E37" s="41">
        <f t="shared" si="4"/>
        <v>895994.42500000005</v>
      </c>
      <c r="H37" s="65"/>
    </row>
    <row r="38" spans="2:8">
      <c r="B38" s="27">
        <f t="shared" si="1"/>
        <v>46111</v>
      </c>
      <c r="C38" s="116">
        <v>25998</v>
      </c>
      <c r="D38" s="40">
        <v>34.4634</v>
      </c>
      <c r="E38" s="41">
        <f t="shared" si="4"/>
        <v>895979.47320000001</v>
      </c>
      <c r="H38" s="65"/>
    </row>
    <row r="39" spans="2:8">
      <c r="B39" s="27">
        <f t="shared" si="1"/>
        <v>46112</v>
      </c>
      <c r="C39" s="116">
        <v>25897</v>
      </c>
      <c r="D39" s="40">
        <v>34.597499999999997</v>
      </c>
      <c r="E39" s="41">
        <f t="shared" si="4"/>
        <v>895971.4574999999</v>
      </c>
      <c r="H39" s="65"/>
    </row>
    <row r="40" spans="2:8">
      <c r="B40" s="44">
        <f t="shared" si="1"/>
        <v>46113</v>
      </c>
      <c r="C40" s="48">
        <v>25938</v>
      </c>
      <c r="D40" s="49">
        <v>34.542999999999999</v>
      </c>
      <c r="E40" s="50">
        <f t="shared" si="4"/>
        <v>895976.33400000003</v>
      </c>
      <c r="H40" s="65"/>
    </row>
    <row r="41" spans="2:8">
      <c r="B41" s="107">
        <f>WORKDAY(B40,1)</f>
        <v>46114</v>
      </c>
      <c r="C41" s="116">
        <v>25375</v>
      </c>
      <c r="D41" s="40">
        <v>35.309100000000001</v>
      </c>
      <c r="E41" s="41">
        <f t="shared" si="4"/>
        <v>895968.41249999998</v>
      </c>
      <c r="H41" s="65"/>
    </row>
    <row r="42" spans="2:8">
      <c r="B42" s="27">
        <f t="shared" si="1"/>
        <v>46115</v>
      </c>
      <c r="C42" s="116" t="s">
        <v>30</v>
      </c>
      <c r="D42" s="40"/>
      <c r="E42" s="41"/>
      <c r="H42" s="65"/>
    </row>
    <row r="43" spans="2:8">
      <c r="B43" s="27">
        <f t="shared" si="1"/>
        <v>46118</v>
      </c>
      <c r="C43" s="116" t="s">
        <v>30</v>
      </c>
      <c r="D43" s="40"/>
      <c r="E43" s="41"/>
      <c r="H43" s="65"/>
    </row>
    <row r="44" spans="2:8">
      <c r="B44" s="27">
        <f t="shared" si="1"/>
        <v>46119</v>
      </c>
      <c r="C44" s="116">
        <v>24504</v>
      </c>
      <c r="D44" s="40">
        <v>36.564100000000003</v>
      </c>
      <c r="E44" s="41">
        <f t="shared" ref="E44:E48" si="5">IF(C44="","",C44*D44)</f>
        <v>895966.70640000002</v>
      </c>
      <c r="H44" s="65"/>
    </row>
    <row r="45" spans="2:8">
      <c r="B45" s="44">
        <f t="shared" si="1"/>
        <v>46120</v>
      </c>
      <c r="C45" s="48">
        <v>25509</v>
      </c>
      <c r="D45" s="49">
        <v>35.124699999999997</v>
      </c>
      <c r="E45" s="50">
        <f t="shared" si="5"/>
        <v>895995.97229999991</v>
      </c>
      <c r="H45" s="65"/>
    </row>
    <row r="46" spans="2:8">
      <c r="B46" s="107">
        <f>WORKDAY(B45,1)</f>
        <v>46121</v>
      </c>
      <c r="C46" s="116">
        <v>24439</v>
      </c>
      <c r="D46" s="40">
        <v>36.662300000000002</v>
      </c>
      <c r="E46" s="41">
        <f t="shared" si="5"/>
        <v>895989.9497</v>
      </c>
      <c r="H46" s="65"/>
    </row>
    <row r="47" spans="2:8">
      <c r="B47" s="27">
        <f t="shared" si="1"/>
        <v>46122</v>
      </c>
      <c r="C47" s="116">
        <v>24316</v>
      </c>
      <c r="D47" s="40">
        <v>36.847099999999998</v>
      </c>
      <c r="E47" s="41">
        <f t="shared" si="5"/>
        <v>895974.0835999999</v>
      </c>
      <c r="H47" s="65"/>
    </row>
    <row r="48" spans="2:8">
      <c r="B48" s="27">
        <f t="shared" si="1"/>
        <v>46125</v>
      </c>
      <c r="C48" s="116">
        <v>24140</v>
      </c>
      <c r="D48" s="40">
        <v>37.115900000000003</v>
      </c>
      <c r="E48" s="41">
        <f t="shared" si="5"/>
        <v>895977.82600000012</v>
      </c>
      <c r="H48" s="65"/>
    </row>
    <row r="49" spans="2:8">
      <c r="B49" s="27">
        <f t="shared" si="1"/>
        <v>46126</v>
      </c>
      <c r="C49" s="116">
        <v>24392</v>
      </c>
      <c r="D49" s="40">
        <v>36.732500000000002</v>
      </c>
      <c r="E49" s="41">
        <f t="shared" ref="E49:E53" si="6">IF(C49="","",C49*D49)</f>
        <v>895979.14</v>
      </c>
      <c r="H49" s="65"/>
    </row>
    <row r="50" spans="2:8">
      <c r="B50" s="44">
        <f t="shared" si="1"/>
        <v>46127</v>
      </c>
      <c r="C50" s="48">
        <v>25259</v>
      </c>
      <c r="D50" s="49">
        <v>35.472299999999997</v>
      </c>
      <c r="E50" s="50">
        <f t="shared" si="6"/>
        <v>895994.82569999993</v>
      </c>
      <c r="H50" s="65"/>
    </row>
    <row r="51" spans="2:8">
      <c r="B51" s="107">
        <f>WORKDAY(B50,1)</f>
        <v>46128</v>
      </c>
      <c r="C51" s="116">
        <v>25470</v>
      </c>
      <c r="D51" s="40">
        <v>35.177999999999997</v>
      </c>
      <c r="E51" s="41">
        <f t="shared" si="6"/>
        <v>895983.65999999992</v>
      </c>
      <c r="H51" s="65"/>
    </row>
    <row r="52" spans="2:8">
      <c r="B52" s="27">
        <f t="shared" si="1"/>
        <v>46129</v>
      </c>
      <c r="C52" s="116">
        <v>25994</v>
      </c>
      <c r="D52" s="40">
        <v>34.468299999999999</v>
      </c>
      <c r="E52" s="41">
        <f t="shared" si="6"/>
        <v>895968.9902</v>
      </c>
      <c r="H52" s="65"/>
    </row>
    <row r="53" spans="2:8">
      <c r="B53" s="27">
        <f t="shared" si="1"/>
        <v>46132</v>
      </c>
      <c r="C53" s="116">
        <v>26098</v>
      </c>
      <c r="D53" s="40">
        <v>34.331099999999999</v>
      </c>
      <c r="E53" s="41">
        <f t="shared" si="6"/>
        <v>895973.04779999994</v>
      </c>
      <c r="H53" s="65"/>
    </row>
    <row r="54" spans="2:8">
      <c r="B54" s="27">
        <f t="shared" si="1"/>
        <v>46133</v>
      </c>
      <c r="C54" s="116">
        <v>25990</v>
      </c>
      <c r="D54" s="40">
        <v>34.4739</v>
      </c>
      <c r="E54" s="41">
        <f t="shared" ref="E54:E58" si="7">IF(C54="","",C54*D54)</f>
        <v>895976.66099999996</v>
      </c>
      <c r="H54" s="65"/>
    </row>
    <row r="55" spans="2:8">
      <c r="B55" s="44">
        <f t="shared" si="1"/>
        <v>46134</v>
      </c>
      <c r="C55" s="48">
        <v>25421</v>
      </c>
      <c r="D55" s="49">
        <v>35.246200000000002</v>
      </c>
      <c r="E55" s="50">
        <f t="shared" si="7"/>
        <v>895993.65020000003</v>
      </c>
      <c r="H55" s="65"/>
    </row>
    <row r="56" spans="2:8">
      <c r="B56" s="107">
        <f>WORKDAY(B55,1)</f>
        <v>46135</v>
      </c>
      <c r="C56" s="122">
        <v>25084</v>
      </c>
      <c r="D56" s="40">
        <v>35.718600000000002</v>
      </c>
      <c r="E56" s="41">
        <f t="shared" si="7"/>
        <v>895965.3624000001</v>
      </c>
      <c r="H56" s="65"/>
    </row>
    <row r="57" spans="2:8">
      <c r="B57" s="27">
        <f t="shared" si="1"/>
        <v>46136</v>
      </c>
      <c r="C57" s="122">
        <v>24649</v>
      </c>
      <c r="D57" s="40">
        <v>36.3489</v>
      </c>
      <c r="E57" s="41">
        <f t="shared" si="7"/>
        <v>895964.03610000003</v>
      </c>
      <c r="H57" s="65"/>
    </row>
    <row r="58" spans="2:8">
      <c r="B58" s="27">
        <f t="shared" si="1"/>
        <v>46139</v>
      </c>
      <c r="C58" s="122">
        <v>24573</v>
      </c>
      <c r="D58" s="40">
        <v>36.462499999999999</v>
      </c>
      <c r="E58" s="41">
        <f t="shared" si="7"/>
        <v>895993.01249999995</v>
      </c>
      <c r="H58" s="65"/>
    </row>
    <row r="59" spans="2:8">
      <c r="B59" s="27">
        <f t="shared" si="1"/>
        <v>46140</v>
      </c>
      <c r="C59" s="122">
        <v>24729</v>
      </c>
      <c r="D59" s="40">
        <v>36.232500000000002</v>
      </c>
      <c r="E59" s="41">
        <f t="shared" ref="E59:E63" si="8">IF(C59="","",C59*D59)</f>
        <v>895993.49250000005</v>
      </c>
      <c r="H59" s="65"/>
    </row>
    <row r="60" spans="2:8">
      <c r="B60" s="44">
        <f t="shared" si="1"/>
        <v>46141</v>
      </c>
      <c r="C60" s="115">
        <v>24772</v>
      </c>
      <c r="D60" s="49">
        <v>36.169800000000002</v>
      </c>
      <c r="E60" s="50">
        <f t="shared" si="8"/>
        <v>895998.28560000006</v>
      </c>
      <c r="H60" s="65"/>
    </row>
    <row r="61" spans="2:8">
      <c r="B61" s="107">
        <f>WORKDAY(B60,1)</f>
        <v>46142</v>
      </c>
      <c r="C61" s="122">
        <v>24854</v>
      </c>
      <c r="D61" s="40">
        <v>36.0505</v>
      </c>
      <c r="E61" s="41">
        <f t="shared" si="8"/>
        <v>895999.12699999998</v>
      </c>
      <c r="H61" s="65"/>
    </row>
    <row r="62" spans="2:8">
      <c r="B62" s="27">
        <f t="shared" si="1"/>
        <v>46143</v>
      </c>
      <c r="C62" s="116" t="s">
        <v>30</v>
      </c>
      <c r="D62" s="40"/>
      <c r="E62" s="41"/>
      <c r="H62" s="65"/>
    </row>
    <row r="63" spans="2:8">
      <c r="B63" s="27">
        <f t="shared" si="1"/>
        <v>46146</v>
      </c>
      <c r="C63" s="122">
        <v>24737</v>
      </c>
      <c r="D63" s="40">
        <v>36.220599999999997</v>
      </c>
      <c r="E63" s="41">
        <f t="shared" si="8"/>
        <v>895988.98219999997</v>
      </c>
      <c r="H63" s="65"/>
    </row>
    <row r="64" spans="2:8">
      <c r="B64" s="27">
        <f t="shared" si="1"/>
        <v>46147</v>
      </c>
      <c r="C64" s="122">
        <v>24479</v>
      </c>
      <c r="D64" s="40">
        <v>36.602699999999999</v>
      </c>
      <c r="E64" s="41">
        <f t="shared" ref="E64:E65" si="9">IF(C64="","",C64*D64)</f>
        <v>895997.49329999997</v>
      </c>
      <c r="H64" s="65"/>
    </row>
    <row r="65" spans="2:8">
      <c r="B65" s="44">
        <f t="shared" si="1"/>
        <v>46148</v>
      </c>
      <c r="C65" s="115">
        <v>24750</v>
      </c>
      <c r="D65" s="49">
        <v>36.201099999999997</v>
      </c>
      <c r="E65" s="50">
        <f t="shared" si="9"/>
        <v>895977.22499999998</v>
      </c>
      <c r="H65" s="65"/>
    </row>
    <row r="66" spans="2:8">
      <c r="B66" s="27"/>
      <c r="C66" s="106"/>
      <c r="D66" s="62"/>
      <c r="E66" s="61"/>
    </row>
    <row r="67" spans="2:8" ht="15" thickBot="1">
      <c r="B67" s="46" t="s">
        <v>19</v>
      </c>
      <c r="C67" s="36">
        <f>SUM(C17:C66)</f>
        <v>1199870</v>
      </c>
      <c r="D67" s="37">
        <f>E67/C67</f>
        <v>34.350051681015451</v>
      </c>
      <c r="E67" s="35">
        <f>SUM(E17:E66)</f>
        <v>41215596.510500006</v>
      </c>
    </row>
    <row r="68" spans="2:8" ht="15" thickTop="1"/>
  </sheetData>
  <conditionalFormatting sqref="C17:E66">
    <cfRule type="expression" dxfId="90" priority="1">
      <formula>$D17&gt;#REF!</formula>
    </cfRule>
    <cfRule type="expression" dxfId="89" priority="2">
      <formula>#REF!&gt;#REF!</formula>
    </cfRule>
  </conditionalFormatting>
  <pageMargins left="0.7" right="0.7" top="0.75" bottom="0.75" header="0.3" footer="0.3"/>
  <pageSetup paperSize="9" orientation="portrait" r:id="rId1"/>
  <ignoredErrors>
    <ignoredError sqref="B21" 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20905-378C-4BBF-8673-9ECB3BDCCDBD}">
  <dimension ref="B1:L345"/>
  <sheetViews>
    <sheetView topLeftCell="A7" workbookViewId="0">
      <selection activeCell="B21" sqref="B21:F175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46139</v>
      </c>
      <c r="C15" s="58">
        <f>SUMIF(F21:F5001,F15,C21:C5001)</f>
        <v>24573</v>
      </c>
      <c r="D15" s="59">
        <f>E15/C15</f>
        <v>36.46245716843692</v>
      </c>
      <c r="E15" s="59">
        <f>SUMIF(F21:F5001,F15,E21:E5001)</f>
        <v>895991.96000000043</v>
      </c>
      <c r="F15" s="60" t="s">
        <v>12</v>
      </c>
    </row>
    <row r="16" spans="2:10">
      <c r="B16" s="26">
        <f>B15</f>
        <v>46139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46139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46139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0.38138888888888889</v>
      </c>
      <c r="C21" s="110">
        <v>888</v>
      </c>
      <c r="D21" s="111">
        <v>36.32</v>
      </c>
      <c r="E21" s="111">
        <v>32252.16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0.38474537037037038</v>
      </c>
      <c r="C22" s="110">
        <v>228</v>
      </c>
      <c r="D22" s="111">
        <v>36.299999999999997</v>
      </c>
      <c r="E22" s="111">
        <v>8276.4</v>
      </c>
      <c r="F22" s="60" t="s">
        <v>12</v>
      </c>
    </row>
    <row r="23" spans="2:12">
      <c r="B23" s="109">
        <v>0.38474537037037038</v>
      </c>
      <c r="C23" s="110">
        <v>180</v>
      </c>
      <c r="D23" s="111">
        <v>36.299999999999997</v>
      </c>
      <c r="E23" s="111">
        <v>6533.9999999999991</v>
      </c>
      <c r="F23" s="60" t="s">
        <v>12</v>
      </c>
    </row>
    <row r="24" spans="2:12">
      <c r="B24" s="109">
        <v>0.38579861111111113</v>
      </c>
      <c r="C24" s="110">
        <v>262</v>
      </c>
      <c r="D24" s="111">
        <v>36.299999999999997</v>
      </c>
      <c r="E24" s="111">
        <v>9510.5999999999985</v>
      </c>
      <c r="F24" s="60" t="s">
        <v>12</v>
      </c>
    </row>
    <row r="25" spans="2:12">
      <c r="B25" s="109">
        <v>0.38900462962962962</v>
      </c>
      <c r="C25" s="110">
        <v>264</v>
      </c>
      <c r="D25" s="111">
        <v>36.42</v>
      </c>
      <c r="E25" s="111">
        <v>9614.880000000001</v>
      </c>
      <c r="F25" s="60" t="s">
        <v>12</v>
      </c>
    </row>
    <row r="26" spans="2:12">
      <c r="B26" s="109">
        <v>0.39333333333333331</v>
      </c>
      <c r="C26" s="110">
        <v>668</v>
      </c>
      <c r="D26" s="111">
        <v>36.54</v>
      </c>
      <c r="E26" s="111">
        <v>24408.720000000001</v>
      </c>
      <c r="F26" s="60" t="s">
        <v>12</v>
      </c>
    </row>
    <row r="27" spans="2:12">
      <c r="B27" s="109">
        <v>0.39678240740740739</v>
      </c>
      <c r="C27" s="110">
        <v>331</v>
      </c>
      <c r="D27" s="111">
        <v>36.6</v>
      </c>
      <c r="E27" s="111">
        <v>12114.6</v>
      </c>
      <c r="F27" s="60" t="s">
        <v>12</v>
      </c>
    </row>
    <row r="28" spans="2:12">
      <c r="B28" s="109">
        <v>0.39747685185185183</v>
      </c>
      <c r="C28" s="110">
        <v>112</v>
      </c>
      <c r="D28" s="111">
        <v>36.58</v>
      </c>
      <c r="E28" s="111">
        <v>4096.96</v>
      </c>
      <c r="F28" s="60" t="s">
        <v>12</v>
      </c>
    </row>
    <row r="29" spans="2:12">
      <c r="B29" s="109">
        <v>0.39747685185185183</v>
      </c>
      <c r="C29" s="110">
        <v>2</v>
      </c>
      <c r="D29" s="111">
        <v>36.58</v>
      </c>
      <c r="E29" s="111">
        <v>73.16</v>
      </c>
      <c r="F29" s="60" t="s">
        <v>12</v>
      </c>
    </row>
    <row r="30" spans="2:12">
      <c r="B30" s="109">
        <v>0.40287037037037038</v>
      </c>
      <c r="C30" s="110">
        <v>388</v>
      </c>
      <c r="D30" s="111">
        <v>36.659999999999997</v>
      </c>
      <c r="E30" s="111">
        <v>14224.079999999998</v>
      </c>
      <c r="F30" s="60" t="s">
        <v>12</v>
      </c>
    </row>
    <row r="31" spans="2:12">
      <c r="B31" s="109">
        <v>0.40415509259259258</v>
      </c>
      <c r="C31" s="110">
        <v>27</v>
      </c>
      <c r="D31" s="111">
        <v>36.6</v>
      </c>
      <c r="E31" s="111">
        <v>988.2</v>
      </c>
      <c r="F31" s="60" t="s">
        <v>12</v>
      </c>
    </row>
    <row r="32" spans="2:12">
      <c r="B32" s="109">
        <v>0.40415509259259258</v>
      </c>
      <c r="C32" s="110">
        <v>85</v>
      </c>
      <c r="D32" s="111">
        <v>36.6</v>
      </c>
      <c r="E32" s="111">
        <v>3111</v>
      </c>
      <c r="F32" s="60" t="s">
        <v>12</v>
      </c>
    </row>
    <row r="33" spans="2:6">
      <c r="B33" s="109">
        <v>0.40521990740740743</v>
      </c>
      <c r="C33" s="110">
        <v>98</v>
      </c>
      <c r="D33" s="111">
        <v>36.56</v>
      </c>
      <c r="E33" s="111">
        <v>3582.88</v>
      </c>
      <c r="F33" s="60" t="s">
        <v>12</v>
      </c>
    </row>
    <row r="34" spans="2:6">
      <c r="B34" s="109">
        <v>0.40612268518518518</v>
      </c>
      <c r="C34" s="110">
        <v>93</v>
      </c>
      <c r="D34" s="111">
        <v>36.5</v>
      </c>
      <c r="E34" s="111">
        <v>3394.5</v>
      </c>
      <c r="F34" s="60" t="s">
        <v>12</v>
      </c>
    </row>
    <row r="35" spans="2:6">
      <c r="B35" s="109">
        <v>0.41782407407407407</v>
      </c>
      <c r="C35" s="110">
        <v>114</v>
      </c>
      <c r="D35" s="111">
        <v>36.68</v>
      </c>
      <c r="E35" s="111">
        <v>4181.5199999999995</v>
      </c>
      <c r="F35" s="60" t="s">
        <v>12</v>
      </c>
    </row>
    <row r="36" spans="2:6">
      <c r="B36" s="109">
        <v>0.41782407407407407</v>
      </c>
      <c r="C36" s="110">
        <v>62</v>
      </c>
      <c r="D36" s="111">
        <v>36.68</v>
      </c>
      <c r="E36" s="111">
        <v>2274.16</v>
      </c>
      <c r="F36" s="60" t="s">
        <v>12</v>
      </c>
    </row>
    <row r="37" spans="2:6">
      <c r="B37" s="109">
        <v>0.42599537037037039</v>
      </c>
      <c r="C37" s="110">
        <v>1123</v>
      </c>
      <c r="D37" s="111">
        <v>36.799999999999997</v>
      </c>
      <c r="E37" s="111">
        <v>41326.399999999994</v>
      </c>
      <c r="F37" s="60" t="s">
        <v>12</v>
      </c>
    </row>
    <row r="38" spans="2:6">
      <c r="B38" s="109">
        <v>0.42599537037037039</v>
      </c>
      <c r="C38" s="110">
        <v>209</v>
      </c>
      <c r="D38" s="111">
        <v>36.799999999999997</v>
      </c>
      <c r="E38" s="111">
        <v>7691.2</v>
      </c>
      <c r="F38" s="60" t="s">
        <v>12</v>
      </c>
    </row>
    <row r="39" spans="2:6">
      <c r="B39" s="109">
        <v>0.42690972222222223</v>
      </c>
      <c r="C39" s="110">
        <v>84</v>
      </c>
      <c r="D39" s="111">
        <v>36.72</v>
      </c>
      <c r="E39" s="111">
        <v>3084.48</v>
      </c>
      <c r="F39" s="60" t="s">
        <v>12</v>
      </c>
    </row>
    <row r="40" spans="2:6">
      <c r="B40" s="109">
        <v>0.43315972222222221</v>
      </c>
      <c r="C40" s="110">
        <v>205</v>
      </c>
      <c r="D40" s="111">
        <v>36.78</v>
      </c>
      <c r="E40" s="111">
        <v>7539.9000000000005</v>
      </c>
      <c r="F40" s="60" t="s">
        <v>12</v>
      </c>
    </row>
    <row r="41" spans="2:6">
      <c r="B41" s="109">
        <v>0.43315972222222221</v>
      </c>
      <c r="C41" s="110">
        <v>174</v>
      </c>
      <c r="D41" s="111">
        <v>36.78</v>
      </c>
      <c r="E41" s="111">
        <v>6399.72</v>
      </c>
      <c r="F41" s="60" t="s">
        <v>12</v>
      </c>
    </row>
    <row r="42" spans="2:6">
      <c r="B42" s="109">
        <v>0.4378009259259259</v>
      </c>
      <c r="C42" s="110">
        <v>242</v>
      </c>
      <c r="D42" s="111">
        <v>36.82</v>
      </c>
      <c r="E42" s="111">
        <v>8910.44</v>
      </c>
      <c r="F42" s="60" t="s">
        <v>12</v>
      </c>
    </row>
    <row r="43" spans="2:6">
      <c r="B43" s="109">
        <v>0.43793981481481481</v>
      </c>
      <c r="C43" s="110">
        <v>148</v>
      </c>
      <c r="D43" s="111">
        <v>36.799999999999997</v>
      </c>
      <c r="E43" s="111">
        <v>5446.4</v>
      </c>
      <c r="F43" s="60" t="s">
        <v>12</v>
      </c>
    </row>
    <row r="44" spans="2:6">
      <c r="B44" s="109">
        <v>0.44052083333333331</v>
      </c>
      <c r="C44" s="110">
        <v>101</v>
      </c>
      <c r="D44" s="111">
        <v>36.799999999999997</v>
      </c>
      <c r="E44" s="111">
        <v>3716.7999999999997</v>
      </c>
      <c r="F44" s="60" t="s">
        <v>12</v>
      </c>
    </row>
    <row r="45" spans="2:6">
      <c r="B45" s="109">
        <v>0.45649305555555558</v>
      </c>
      <c r="C45" s="110">
        <v>57</v>
      </c>
      <c r="D45" s="111">
        <v>36.96</v>
      </c>
      <c r="E45" s="111">
        <v>2106.7200000000003</v>
      </c>
      <c r="F45" s="60" t="s">
        <v>12</v>
      </c>
    </row>
    <row r="46" spans="2:6">
      <c r="B46" s="109">
        <v>0.45726851851851852</v>
      </c>
      <c r="C46" s="110">
        <v>117</v>
      </c>
      <c r="D46" s="111">
        <v>37</v>
      </c>
      <c r="E46" s="111">
        <v>4329</v>
      </c>
      <c r="F46" s="60" t="s">
        <v>12</v>
      </c>
    </row>
    <row r="47" spans="2:6">
      <c r="B47" s="109">
        <v>0.45726851851851852</v>
      </c>
      <c r="C47" s="110">
        <v>299</v>
      </c>
      <c r="D47" s="111">
        <v>37</v>
      </c>
      <c r="E47" s="111">
        <v>11063</v>
      </c>
      <c r="F47" s="60" t="s">
        <v>12</v>
      </c>
    </row>
    <row r="48" spans="2:6">
      <c r="B48" s="109">
        <v>0.45728009259259261</v>
      </c>
      <c r="C48" s="110">
        <v>274</v>
      </c>
      <c r="D48" s="111">
        <v>37</v>
      </c>
      <c r="E48" s="111">
        <v>10138</v>
      </c>
      <c r="F48" s="60" t="s">
        <v>12</v>
      </c>
    </row>
    <row r="49" spans="2:6">
      <c r="B49" s="109">
        <v>0.45914351851851853</v>
      </c>
      <c r="C49" s="110">
        <v>196</v>
      </c>
      <c r="D49" s="111">
        <v>36.96</v>
      </c>
      <c r="E49" s="111">
        <v>7244.16</v>
      </c>
      <c r="F49" s="60" t="s">
        <v>12</v>
      </c>
    </row>
    <row r="50" spans="2:6">
      <c r="B50" s="109">
        <v>0.46174768518518516</v>
      </c>
      <c r="C50" s="110">
        <v>149</v>
      </c>
      <c r="D50" s="111">
        <v>36.979999999999997</v>
      </c>
      <c r="E50" s="111">
        <v>5510.0199999999995</v>
      </c>
      <c r="F50" s="60" t="s">
        <v>12</v>
      </c>
    </row>
    <row r="51" spans="2:6">
      <c r="B51" s="109">
        <v>0.4667824074074074</v>
      </c>
      <c r="C51" s="110">
        <v>2</v>
      </c>
      <c r="D51" s="111">
        <v>36.94</v>
      </c>
      <c r="E51" s="111">
        <v>73.88</v>
      </c>
      <c r="F51" s="60" t="s">
        <v>12</v>
      </c>
    </row>
    <row r="52" spans="2:6">
      <c r="B52" s="109">
        <v>0.4667824074074074</v>
      </c>
      <c r="C52" s="110">
        <v>129</v>
      </c>
      <c r="D52" s="111">
        <v>36.94</v>
      </c>
      <c r="E52" s="111">
        <v>4765.2599999999993</v>
      </c>
      <c r="F52" s="60" t="s">
        <v>12</v>
      </c>
    </row>
    <row r="53" spans="2:6">
      <c r="B53" s="109">
        <v>0.4667824074074074</v>
      </c>
      <c r="C53" s="110">
        <v>140</v>
      </c>
      <c r="D53" s="111">
        <v>36.94</v>
      </c>
      <c r="E53" s="111">
        <v>5171.5999999999995</v>
      </c>
      <c r="F53" s="60" t="s">
        <v>12</v>
      </c>
    </row>
    <row r="54" spans="2:6">
      <c r="B54" s="109">
        <v>0.47093750000000001</v>
      </c>
      <c r="C54" s="110">
        <v>118</v>
      </c>
      <c r="D54" s="111">
        <v>36.92</v>
      </c>
      <c r="E54" s="111">
        <v>4356.5600000000004</v>
      </c>
      <c r="F54" s="60" t="s">
        <v>12</v>
      </c>
    </row>
    <row r="55" spans="2:6">
      <c r="B55" s="109">
        <v>0.47093750000000001</v>
      </c>
      <c r="C55" s="110">
        <v>158</v>
      </c>
      <c r="D55" s="111">
        <v>36.92</v>
      </c>
      <c r="E55" s="111">
        <v>5833.3600000000006</v>
      </c>
      <c r="F55" s="60" t="s">
        <v>12</v>
      </c>
    </row>
    <row r="56" spans="2:6">
      <c r="B56" s="109">
        <v>0.47093750000000001</v>
      </c>
      <c r="C56" s="110">
        <v>52</v>
      </c>
      <c r="D56" s="111">
        <v>36.92</v>
      </c>
      <c r="E56" s="111">
        <v>1919.8400000000001</v>
      </c>
      <c r="F56" s="60" t="s">
        <v>12</v>
      </c>
    </row>
    <row r="57" spans="2:6">
      <c r="B57" s="109">
        <v>0.47468749999999998</v>
      </c>
      <c r="C57" s="110">
        <v>139</v>
      </c>
      <c r="D57" s="111">
        <v>36.92</v>
      </c>
      <c r="E57" s="111">
        <v>5131.88</v>
      </c>
      <c r="F57" s="60" t="s">
        <v>12</v>
      </c>
    </row>
    <row r="58" spans="2:6">
      <c r="B58" s="109">
        <v>0.47875000000000001</v>
      </c>
      <c r="C58" s="110">
        <v>89</v>
      </c>
      <c r="D58" s="111">
        <v>36.9</v>
      </c>
      <c r="E58" s="111">
        <v>3284.1</v>
      </c>
      <c r="F58" s="60" t="s">
        <v>12</v>
      </c>
    </row>
    <row r="59" spans="2:6">
      <c r="B59" s="109">
        <v>0.47875000000000001</v>
      </c>
      <c r="C59" s="110">
        <v>133</v>
      </c>
      <c r="D59" s="111">
        <v>36.9</v>
      </c>
      <c r="E59" s="111">
        <v>4907.7</v>
      </c>
      <c r="F59" s="60" t="s">
        <v>12</v>
      </c>
    </row>
    <row r="60" spans="2:6">
      <c r="B60" s="109">
        <v>0.47974537037037035</v>
      </c>
      <c r="C60" s="110">
        <v>12</v>
      </c>
      <c r="D60" s="111">
        <v>36.880000000000003</v>
      </c>
      <c r="E60" s="111">
        <v>442.56000000000006</v>
      </c>
      <c r="F60" s="60" t="s">
        <v>12</v>
      </c>
    </row>
    <row r="61" spans="2:6">
      <c r="B61" s="109">
        <v>0.47974537037037035</v>
      </c>
      <c r="C61" s="110">
        <v>74</v>
      </c>
      <c r="D61" s="111">
        <v>36.880000000000003</v>
      </c>
      <c r="E61" s="111">
        <v>2729.1200000000003</v>
      </c>
      <c r="F61" s="60" t="s">
        <v>12</v>
      </c>
    </row>
    <row r="62" spans="2:6">
      <c r="B62" s="109">
        <v>0.48474537037037035</v>
      </c>
      <c r="C62" s="110">
        <v>162</v>
      </c>
      <c r="D62" s="111">
        <v>36.82</v>
      </c>
      <c r="E62" s="111">
        <v>5964.84</v>
      </c>
      <c r="F62" s="60" t="s">
        <v>12</v>
      </c>
    </row>
    <row r="63" spans="2:6">
      <c r="B63" s="109">
        <v>0.48608796296296297</v>
      </c>
      <c r="C63" s="110">
        <v>99</v>
      </c>
      <c r="D63" s="111">
        <v>36.799999999999997</v>
      </c>
      <c r="E63" s="111">
        <v>3643.2</v>
      </c>
      <c r="F63" s="60" t="s">
        <v>12</v>
      </c>
    </row>
    <row r="64" spans="2:6">
      <c r="B64" s="109">
        <v>0.48857638888888888</v>
      </c>
      <c r="C64" s="110">
        <v>90</v>
      </c>
      <c r="D64" s="111">
        <v>36.76</v>
      </c>
      <c r="E64" s="111">
        <v>3308.3999999999996</v>
      </c>
      <c r="F64" s="60" t="s">
        <v>12</v>
      </c>
    </row>
    <row r="65" spans="2:6">
      <c r="B65" s="109">
        <v>0.49186342592592591</v>
      </c>
      <c r="C65" s="110">
        <v>85</v>
      </c>
      <c r="D65" s="111">
        <v>36.76</v>
      </c>
      <c r="E65" s="111">
        <v>3124.6</v>
      </c>
      <c r="F65" s="60" t="s">
        <v>12</v>
      </c>
    </row>
    <row r="66" spans="2:6">
      <c r="B66" s="109">
        <v>0.49186342592592591</v>
      </c>
      <c r="C66" s="110">
        <v>5</v>
      </c>
      <c r="D66" s="111">
        <v>36.76</v>
      </c>
      <c r="E66" s="111">
        <v>183.79999999999998</v>
      </c>
      <c r="F66" s="60" t="s">
        <v>12</v>
      </c>
    </row>
    <row r="67" spans="2:6">
      <c r="B67" s="109">
        <v>0.50009259259259264</v>
      </c>
      <c r="C67" s="110">
        <v>422</v>
      </c>
      <c r="D67" s="111">
        <v>36.82</v>
      </c>
      <c r="E67" s="111">
        <v>15538.04</v>
      </c>
      <c r="F67" s="60" t="s">
        <v>12</v>
      </c>
    </row>
    <row r="68" spans="2:6">
      <c r="B68" s="109">
        <v>0.50274305555555554</v>
      </c>
      <c r="C68" s="110">
        <v>82</v>
      </c>
      <c r="D68" s="111">
        <v>36.78</v>
      </c>
      <c r="E68" s="111">
        <v>3015.96</v>
      </c>
      <c r="F68" s="60" t="s">
        <v>12</v>
      </c>
    </row>
    <row r="69" spans="2:6">
      <c r="B69" s="109">
        <v>0.50888888888888884</v>
      </c>
      <c r="C69" s="110">
        <v>269</v>
      </c>
      <c r="D69" s="111">
        <v>36.78</v>
      </c>
      <c r="E69" s="111">
        <v>9893.82</v>
      </c>
      <c r="F69" s="60" t="s">
        <v>12</v>
      </c>
    </row>
    <row r="70" spans="2:6">
      <c r="B70" s="109">
        <v>0.51234953703703701</v>
      </c>
      <c r="C70" s="110">
        <v>149</v>
      </c>
      <c r="D70" s="111">
        <v>36.76</v>
      </c>
      <c r="E70" s="111">
        <v>5477.24</v>
      </c>
      <c r="F70" s="60" t="s">
        <v>12</v>
      </c>
    </row>
    <row r="71" spans="2:6">
      <c r="B71" s="109">
        <v>0.51234953703703701</v>
      </c>
      <c r="C71" s="110">
        <v>17</v>
      </c>
      <c r="D71" s="111">
        <v>36.76</v>
      </c>
      <c r="E71" s="111">
        <v>624.91999999999996</v>
      </c>
      <c r="F71" s="60" t="s">
        <v>12</v>
      </c>
    </row>
    <row r="72" spans="2:6">
      <c r="B72" s="109">
        <v>0.51557870370370373</v>
      </c>
      <c r="C72" s="110">
        <v>120</v>
      </c>
      <c r="D72" s="111">
        <v>36.76</v>
      </c>
      <c r="E72" s="111">
        <v>4411.2</v>
      </c>
      <c r="F72" s="60" t="s">
        <v>12</v>
      </c>
    </row>
    <row r="73" spans="2:6">
      <c r="B73" s="109">
        <v>0.51861111111111113</v>
      </c>
      <c r="C73" s="110">
        <v>84</v>
      </c>
      <c r="D73" s="111">
        <v>36.74</v>
      </c>
      <c r="E73" s="111">
        <v>3086.1600000000003</v>
      </c>
      <c r="F73" s="60" t="s">
        <v>12</v>
      </c>
    </row>
    <row r="74" spans="2:6">
      <c r="B74" s="109">
        <v>0.52087962962962964</v>
      </c>
      <c r="C74" s="110">
        <v>215</v>
      </c>
      <c r="D74" s="111">
        <v>36.76</v>
      </c>
      <c r="E74" s="111">
        <v>7903.4</v>
      </c>
      <c r="F74" s="60" t="s">
        <v>12</v>
      </c>
    </row>
    <row r="75" spans="2:6">
      <c r="B75" s="109">
        <v>0.52384259259259258</v>
      </c>
      <c r="C75" s="110">
        <v>111</v>
      </c>
      <c r="D75" s="111">
        <v>36.74</v>
      </c>
      <c r="E75" s="111">
        <v>4078.1400000000003</v>
      </c>
      <c r="F75" s="60" t="s">
        <v>12</v>
      </c>
    </row>
    <row r="76" spans="2:6">
      <c r="B76" s="109">
        <v>0.52651620370370367</v>
      </c>
      <c r="C76" s="110">
        <v>97</v>
      </c>
      <c r="D76" s="111">
        <v>36.72</v>
      </c>
      <c r="E76" s="111">
        <v>3561.8399999999997</v>
      </c>
      <c r="F76" s="60" t="s">
        <v>12</v>
      </c>
    </row>
    <row r="77" spans="2:6">
      <c r="B77" s="109">
        <v>0.53023148148148147</v>
      </c>
      <c r="C77" s="110">
        <v>89</v>
      </c>
      <c r="D77" s="111">
        <v>36.700000000000003</v>
      </c>
      <c r="E77" s="111">
        <v>3266.3</v>
      </c>
      <c r="F77" s="60" t="s">
        <v>12</v>
      </c>
    </row>
    <row r="78" spans="2:6">
      <c r="B78" s="109">
        <v>0.53181712962962968</v>
      </c>
      <c r="C78" s="110">
        <v>67</v>
      </c>
      <c r="D78" s="111">
        <v>36.659999999999997</v>
      </c>
      <c r="E78" s="111">
        <v>2456.2199999999998</v>
      </c>
      <c r="F78" s="60" t="s">
        <v>12</v>
      </c>
    </row>
    <row r="79" spans="2:6">
      <c r="B79" s="109">
        <v>0.53181712962962968</v>
      </c>
      <c r="C79" s="110">
        <v>26</v>
      </c>
      <c r="D79" s="111">
        <v>36.659999999999997</v>
      </c>
      <c r="E79" s="111">
        <v>953.15999999999985</v>
      </c>
      <c r="F79" s="60" t="s">
        <v>12</v>
      </c>
    </row>
    <row r="80" spans="2:6">
      <c r="B80" s="109">
        <v>0.53908564814814819</v>
      </c>
      <c r="C80" s="110">
        <v>132</v>
      </c>
      <c r="D80" s="111">
        <v>36.72</v>
      </c>
      <c r="E80" s="111">
        <v>4847.04</v>
      </c>
      <c r="F80" s="60" t="s">
        <v>12</v>
      </c>
    </row>
    <row r="81" spans="2:6">
      <c r="B81" s="109">
        <v>0.54293981481481479</v>
      </c>
      <c r="C81" s="110">
        <v>176</v>
      </c>
      <c r="D81" s="111">
        <v>36.74</v>
      </c>
      <c r="E81" s="111">
        <v>6466.2400000000007</v>
      </c>
      <c r="F81" s="60" t="s">
        <v>12</v>
      </c>
    </row>
    <row r="82" spans="2:6">
      <c r="B82" s="109">
        <v>0.54659722222222218</v>
      </c>
      <c r="C82" s="110">
        <v>157</v>
      </c>
      <c r="D82" s="111">
        <v>36.72</v>
      </c>
      <c r="E82" s="111">
        <v>5765.04</v>
      </c>
      <c r="F82" s="60" t="s">
        <v>12</v>
      </c>
    </row>
    <row r="83" spans="2:6">
      <c r="B83" s="109">
        <v>0.54826388888888888</v>
      </c>
      <c r="C83" s="110">
        <v>112</v>
      </c>
      <c r="D83" s="111">
        <v>36.72</v>
      </c>
      <c r="E83" s="111">
        <v>4112.6399999999994</v>
      </c>
      <c r="F83" s="60" t="s">
        <v>12</v>
      </c>
    </row>
    <row r="84" spans="2:6">
      <c r="B84" s="109">
        <v>0.55128472222222225</v>
      </c>
      <c r="C84" s="110">
        <v>87</v>
      </c>
      <c r="D84" s="111">
        <v>36.72</v>
      </c>
      <c r="E84" s="111">
        <v>3194.64</v>
      </c>
      <c r="F84" s="60" t="s">
        <v>12</v>
      </c>
    </row>
    <row r="85" spans="2:6">
      <c r="B85" s="109">
        <v>0.55630787037037033</v>
      </c>
      <c r="C85" s="110">
        <v>24</v>
      </c>
      <c r="D85" s="111">
        <v>36.72</v>
      </c>
      <c r="E85" s="111">
        <v>881.28</v>
      </c>
      <c r="F85" s="60" t="s">
        <v>12</v>
      </c>
    </row>
    <row r="86" spans="2:6">
      <c r="B86" s="109">
        <v>0.55630787037037033</v>
      </c>
      <c r="C86" s="110">
        <v>59</v>
      </c>
      <c r="D86" s="111">
        <v>36.72</v>
      </c>
      <c r="E86" s="111">
        <v>2166.48</v>
      </c>
      <c r="F86" s="60" t="s">
        <v>12</v>
      </c>
    </row>
    <row r="87" spans="2:6">
      <c r="B87" s="109">
        <v>0.55828703703703708</v>
      </c>
      <c r="C87" s="110">
        <v>114</v>
      </c>
      <c r="D87" s="111">
        <v>36.700000000000003</v>
      </c>
      <c r="E87" s="111">
        <v>4183.8</v>
      </c>
      <c r="F87" s="60" t="s">
        <v>12</v>
      </c>
    </row>
    <row r="88" spans="2:6">
      <c r="B88" s="109">
        <v>0.56281250000000005</v>
      </c>
      <c r="C88" s="110">
        <v>89</v>
      </c>
      <c r="D88" s="111">
        <v>36.68</v>
      </c>
      <c r="E88" s="111">
        <v>3264.52</v>
      </c>
      <c r="F88" s="60" t="s">
        <v>12</v>
      </c>
    </row>
    <row r="89" spans="2:6">
      <c r="B89" s="109">
        <v>0.56281250000000005</v>
      </c>
      <c r="C89" s="110">
        <v>117</v>
      </c>
      <c r="D89" s="111">
        <v>36.68</v>
      </c>
      <c r="E89" s="111">
        <v>4291.5600000000004</v>
      </c>
      <c r="F89" s="60" t="s">
        <v>12</v>
      </c>
    </row>
    <row r="90" spans="2:6">
      <c r="B90" s="109">
        <v>0.56668981481481484</v>
      </c>
      <c r="C90" s="110">
        <v>101</v>
      </c>
      <c r="D90" s="111">
        <v>36.659999999999997</v>
      </c>
      <c r="E90" s="111">
        <v>3702.66</v>
      </c>
      <c r="F90" s="60" t="s">
        <v>12</v>
      </c>
    </row>
    <row r="91" spans="2:6">
      <c r="B91" s="109">
        <v>0.56903935185185184</v>
      </c>
      <c r="C91" s="110">
        <v>67</v>
      </c>
      <c r="D91" s="111">
        <v>36.64</v>
      </c>
      <c r="E91" s="111">
        <v>2454.88</v>
      </c>
      <c r="F91" s="60" t="s">
        <v>12</v>
      </c>
    </row>
    <row r="92" spans="2:6">
      <c r="B92" s="109">
        <v>0.56910879629629629</v>
      </c>
      <c r="C92" s="110">
        <v>23</v>
      </c>
      <c r="D92" s="111">
        <v>36.64</v>
      </c>
      <c r="E92" s="111">
        <v>842.72</v>
      </c>
      <c r="F92" s="60" t="s">
        <v>12</v>
      </c>
    </row>
    <row r="93" spans="2:6">
      <c r="B93" s="109">
        <v>0.57422453703703702</v>
      </c>
      <c r="C93" s="110">
        <v>94</v>
      </c>
      <c r="D93" s="111">
        <v>36.659999999999997</v>
      </c>
      <c r="E93" s="111">
        <v>3446.0399999999995</v>
      </c>
      <c r="F93" s="60" t="s">
        <v>12</v>
      </c>
    </row>
    <row r="94" spans="2:6">
      <c r="B94" s="109">
        <v>0.57704861111111116</v>
      </c>
      <c r="C94" s="110">
        <v>154</v>
      </c>
      <c r="D94" s="111">
        <v>36.68</v>
      </c>
      <c r="E94" s="111">
        <v>5648.72</v>
      </c>
      <c r="F94" s="60" t="s">
        <v>12</v>
      </c>
    </row>
    <row r="95" spans="2:6">
      <c r="B95" s="109">
        <v>0.58216435185185189</v>
      </c>
      <c r="C95" s="110">
        <v>93</v>
      </c>
      <c r="D95" s="111">
        <v>36.659999999999997</v>
      </c>
      <c r="E95" s="111">
        <v>3409.3799999999997</v>
      </c>
      <c r="F95" s="60" t="s">
        <v>12</v>
      </c>
    </row>
    <row r="96" spans="2:6">
      <c r="B96" s="109">
        <v>0.58216435185185189</v>
      </c>
      <c r="C96" s="110">
        <v>106</v>
      </c>
      <c r="D96" s="111">
        <v>36.659999999999997</v>
      </c>
      <c r="E96" s="111">
        <v>3885.9599999999996</v>
      </c>
      <c r="F96" s="60" t="s">
        <v>12</v>
      </c>
    </row>
    <row r="97" spans="2:6">
      <c r="B97" s="109">
        <v>0.58410879629629631</v>
      </c>
      <c r="C97" s="110">
        <v>40</v>
      </c>
      <c r="D97" s="111">
        <v>36.64</v>
      </c>
      <c r="E97" s="111">
        <v>1465.6</v>
      </c>
      <c r="F97" s="60" t="s">
        <v>12</v>
      </c>
    </row>
    <row r="98" spans="2:6">
      <c r="B98" s="109">
        <v>0.58410879629629631</v>
      </c>
      <c r="C98" s="110">
        <v>47</v>
      </c>
      <c r="D98" s="111">
        <v>36.64</v>
      </c>
      <c r="E98" s="111">
        <v>1722.08</v>
      </c>
      <c r="F98" s="60" t="s">
        <v>12</v>
      </c>
    </row>
    <row r="99" spans="2:6">
      <c r="B99" s="109">
        <v>0.58760416666666671</v>
      </c>
      <c r="C99" s="110">
        <v>106</v>
      </c>
      <c r="D99" s="111">
        <v>36.58</v>
      </c>
      <c r="E99" s="111">
        <v>3877.48</v>
      </c>
      <c r="F99" s="60" t="s">
        <v>12</v>
      </c>
    </row>
    <row r="100" spans="2:6">
      <c r="B100" s="109">
        <v>0.59479166666666672</v>
      </c>
      <c r="C100" s="110">
        <v>177</v>
      </c>
      <c r="D100" s="111">
        <v>36.6</v>
      </c>
      <c r="E100" s="111">
        <v>6478.2</v>
      </c>
      <c r="F100" s="60" t="s">
        <v>12</v>
      </c>
    </row>
    <row r="101" spans="2:6">
      <c r="B101" s="109">
        <v>0.59479166666666672</v>
      </c>
      <c r="C101" s="110">
        <v>119</v>
      </c>
      <c r="D101" s="111">
        <v>36.6</v>
      </c>
      <c r="E101" s="111">
        <v>4355.4000000000005</v>
      </c>
      <c r="F101" s="60" t="s">
        <v>12</v>
      </c>
    </row>
    <row r="102" spans="2:6">
      <c r="B102" s="109">
        <v>0.60453703703703698</v>
      </c>
      <c r="C102" s="110">
        <v>112</v>
      </c>
      <c r="D102" s="111">
        <v>36.58</v>
      </c>
      <c r="E102" s="111">
        <v>4096.96</v>
      </c>
      <c r="F102" s="60" t="s">
        <v>12</v>
      </c>
    </row>
    <row r="103" spans="2:6">
      <c r="B103" s="109">
        <v>0.60453703703703698</v>
      </c>
      <c r="C103" s="110">
        <v>186</v>
      </c>
      <c r="D103" s="111">
        <v>36.58</v>
      </c>
      <c r="E103" s="111">
        <v>6803.88</v>
      </c>
      <c r="F103" s="60" t="s">
        <v>12</v>
      </c>
    </row>
    <row r="104" spans="2:6">
      <c r="B104" s="109">
        <v>0.61232638888888891</v>
      </c>
      <c r="C104" s="110">
        <v>175</v>
      </c>
      <c r="D104" s="111">
        <v>36.6</v>
      </c>
      <c r="E104" s="111">
        <v>6405</v>
      </c>
      <c r="F104" s="60" t="s">
        <v>12</v>
      </c>
    </row>
    <row r="105" spans="2:6">
      <c r="B105" s="109">
        <v>0.61232638888888891</v>
      </c>
      <c r="C105" s="110">
        <v>129</v>
      </c>
      <c r="D105" s="111">
        <v>36.6</v>
      </c>
      <c r="E105" s="111">
        <v>4721.4000000000005</v>
      </c>
      <c r="F105" s="60" t="s">
        <v>12</v>
      </c>
    </row>
    <row r="106" spans="2:6">
      <c r="B106" s="109">
        <v>0.61232638888888891</v>
      </c>
      <c r="C106" s="110">
        <v>82</v>
      </c>
      <c r="D106" s="111">
        <v>36.6</v>
      </c>
      <c r="E106" s="111">
        <v>3001.2000000000003</v>
      </c>
      <c r="F106" s="60" t="s">
        <v>12</v>
      </c>
    </row>
    <row r="107" spans="2:6">
      <c r="B107" s="109">
        <v>0.61511574074074071</v>
      </c>
      <c r="C107" s="110">
        <v>88</v>
      </c>
      <c r="D107" s="111">
        <v>36.619999999999997</v>
      </c>
      <c r="E107" s="111">
        <v>3222.56</v>
      </c>
      <c r="F107" s="60" t="s">
        <v>12</v>
      </c>
    </row>
    <row r="108" spans="2:6">
      <c r="B108" s="109">
        <v>0.61511574074074071</v>
      </c>
      <c r="C108" s="110">
        <v>11</v>
      </c>
      <c r="D108" s="111">
        <v>36.619999999999997</v>
      </c>
      <c r="E108" s="111">
        <v>402.82</v>
      </c>
      <c r="F108" s="60" t="s">
        <v>12</v>
      </c>
    </row>
    <row r="109" spans="2:6">
      <c r="B109" s="109">
        <v>0.61633101851851857</v>
      </c>
      <c r="C109" s="110">
        <v>166</v>
      </c>
      <c r="D109" s="111">
        <v>36.6</v>
      </c>
      <c r="E109" s="111">
        <v>6075.6</v>
      </c>
      <c r="F109" s="60" t="s">
        <v>12</v>
      </c>
    </row>
    <row r="110" spans="2:6">
      <c r="B110" s="109">
        <v>0.6184143518518519</v>
      </c>
      <c r="C110" s="110">
        <v>119</v>
      </c>
      <c r="D110" s="111">
        <v>36.56</v>
      </c>
      <c r="E110" s="111">
        <v>4350.6400000000003</v>
      </c>
      <c r="F110" s="60" t="s">
        <v>12</v>
      </c>
    </row>
    <row r="111" spans="2:6">
      <c r="B111" s="109">
        <v>0.62263888888888885</v>
      </c>
      <c r="C111" s="110">
        <v>140</v>
      </c>
      <c r="D111" s="111">
        <v>36.56</v>
      </c>
      <c r="E111" s="111">
        <v>5118.4000000000005</v>
      </c>
      <c r="F111" s="60" t="s">
        <v>12</v>
      </c>
    </row>
    <row r="112" spans="2:6">
      <c r="B112" s="109">
        <v>0.62525462962962963</v>
      </c>
      <c r="C112" s="110">
        <v>192</v>
      </c>
      <c r="D112" s="111">
        <v>36.520000000000003</v>
      </c>
      <c r="E112" s="111">
        <v>7011.84</v>
      </c>
      <c r="F112" s="60" t="s">
        <v>12</v>
      </c>
    </row>
    <row r="113" spans="2:6">
      <c r="B113" s="109">
        <v>0.62564814814814818</v>
      </c>
      <c r="C113" s="110">
        <v>213</v>
      </c>
      <c r="D113" s="111">
        <v>36.479999999999997</v>
      </c>
      <c r="E113" s="111">
        <v>7770.24</v>
      </c>
      <c r="F113" s="60" t="s">
        <v>12</v>
      </c>
    </row>
    <row r="114" spans="2:6">
      <c r="B114" s="109">
        <v>0.63003472222222223</v>
      </c>
      <c r="C114" s="110">
        <v>89</v>
      </c>
      <c r="D114" s="111">
        <v>36.44</v>
      </c>
      <c r="E114" s="111">
        <v>3243.16</v>
      </c>
      <c r="F114" s="60" t="s">
        <v>12</v>
      </c>
    </row>
    <row r="115" spans="2:6">
      <c r="B115" s="109">
        <v>0.63003472222222223</v>
      </c>
      <c r="C115" s="110">
        <v>171</v>
      </c>
      <c r="D115" s="111">
        <v>36.44</v>
      </c>
      <c r="E115" s="111">
        <v>6231.24</v>
      </c>
      <c r="F115" s="60" t="s">
        <v>12</v>
      </c>
    </row>
    <row r="116" spans="2:6">
      <c r="B116" s="109">
        <v>0.63363425925925931</v>
      </c>
      <c r="C116" s="110">
        <v>156</v>
      </c>
      <c r="D116" s="111">
        <v>36.46</v>
      </c>
      <c r="E116" s="111">
        <v>5687.76</v>
      </c>
      <c r="F116" s="60" t="s">
        <v>12</v>
      </c>
    </row>
    <row r="117" spans="2:6">
      <c r="B117" s="109">
        <v>0.63581018518518517</v>
      </c>
      <c r="C117" s="110">
        <v>98</v>
      </c>
      <c r="D117" s="111">
        <v>36.479999999999997</v>
      </c>
      <c r="E117" s="111">
        <v>3575.0399999999995</v>
      </c>
      <c r="F117" s="60" t="s">
        <v>12</v>
      </c>
    </row>
    <row r="118" spans="2:6">
      <c r="B118" s="109">
        <v>0.63644675925925931</v>
      </c>
      <c r="C118" s="110">
        <v>87</v>
      </c>
      <c r="D118" s="111">
        <v>36.479999999999997</v>
      </c>
      <c r="E118" s="111">
        <v>3173.7599999999998</v>
      </c>
      <c r="F118" s="60" t="s">
        <v>12</v>
      </c>
    </row>
    <row r="119" spans="2:6">
      <c r="B119" s="109">
        <v>0.63884259259259257</v>
      </c>
      <c r="C119" s="110">
        <v>103</v>
      </c>
      <c r="D119" s="111">
        <v>36.46</v>
      </c>
      <c r="E119" s="111">
        <v>3755.38</v>
      </c>
      <c r="F119" s="60" t="s">
        <v>12</v>
      </c>
    </row>
    <row r="120" spans="2:6">
      <c r="B120" s="109">
        <v>0.63981481481481484</v>
      </c>
      <c r="C120" s="110">
        <v>79</v>
      </c>
      <c r="D120" s="111">
        <v>36.42</v>
      </c>
      <c r="E120" s="111">
        <v>2877.1800000000003</v>
      </c>
      <c r="F120" s="60" t="s">
        <v>12</v>
      </c>
    </row>
    <row r="121" spans="2:6">
      <c r="B121" s="109">
        <v>0.63981481481481484</v>
      </c>
      <c r="C121" s="110">
        <v>14</v>
      </c>
      <c r="D121" s="111">
        <v>36.42</v>
      </c>
      <c r="E121" s="111">
        <v>509.88</v>
      </c>
      <c r="F121" s="60" t="s">
        <v>12</v>
      </c>
    </row>
    <row r="122" spans="2:6">
      <c r="B122" s="109">
        <v>0.64174768518518521</v>
      </c>
      <c r="C122" s="110">
        <v>53</v>
      </c>
      <c r="D122" s="111">
        <v>36.340000000000003</v>
      </c>
      <c r="E122" s="111">
        <v>1926.0200000000002</v>
      </c>
      <c r="F122" s="60" t="s">
        <v>12</v>
      </c>
    </row>
    <row r="123" spans="2:6">
      <c r="B123" s="109">
        <v>0.64174768518518521</v>
      </c>
      <c r="C123" s="110">
        <v>34</v>
      </c>
      <c r="D123" s="111">
        <v>36.340000000000003</v>
      </c>
      <c r="E123" s="111">
        <v>1235.5600000000002</v>
      </c>
      <c r="F123" s="60" t="s">
        <v>12</v>
      </c>
    </row>
    <row r="124" spans="2:6">
      <c r="B124" s="109">
        <v>0.64498842592592598</v>
      </c>
      <c r="C124" s="110">
        <v>85</v>
      </c>
      <c r="D124" s="111">
        <v>36.32</v>
      </c>
      <c r="E124" s="111">
        <v>3087.2</v>
      </c>
      <c r="F124" s="60" t="s">
        <v>12</v>
      </c>
    </row>
    <row r="125" spans="2:6">
      <c r="B125" s="109">
        <v>0.64665509259259257</v>
      </c>
      <c r="C125" s="110">
        <v>805</v>
      </c>
      <c r="D125" s="111">
        <v>36.36</v>
      </c>
      <c r="E125" s="111">
        <v>29269.8</v>
      </c>
      <c r="F125" s="60" t="s">
        <v>12</v>
      </c>
    </row>
    <row r="126" spans="2:6">
      <c r="B126" s="109">
        <v>0.64759259259259261</v>
      </c>
      <c r="C126" s="110">
        <v>122</v>
      </c>
      <c r="D126" s="111">
        <v>36.340000000000003</v>
      </c>
      <c r="E126" s="111">
        <v>4433.4800000000005</v>
      </c>
      <c r="F126" s="60" t="s">
        <v>12</v>
      </c>
    </row>
    <row r="127" spans="2:6">
      <c r="B127" s="109">
        <v>0.6484375</v>
      </c>
      <c r="C127" s="110">
        <v>84</v>
      </c>
      <c r="D127" s="111">
        <v>36.28</v>
      </c>
      <c r="E127" s="111">
        <v>3047.52</v>
      </c>
      <c r="F127" s="60" t="s">
        <v>12</v>
      </c>
    </row>
    <row r="128" spans="2:6">
      <c r="B128" s="109">
        <v>0.64935185185185185</v>
      </c>
      <c r="C128" s="110">
        <v>142</v>
      </c>
      <c r="D128" s="111">
        <v>36.26</v>
      </c>
      <c r="E128" s="111">
        <v>5148.92</v>
      </c>
      <c r="F128" s="60" t="s">
        <v>12</v>
      </c>
    </row>
    <row r="129" spans="2:6">
      <c r="B129" s="109">
        <v>0.65200231481481485</v>
      </c>
      <c r="C129" s="110">
        <v>311</v>
      </c>
      <c r="D129" s="111">
        <v>36.32</v>
      </c>
      <c r="E129" s="111">
        <v>11295.52</v>
      </c>
      <c r="F129" s="60" t="s">
        <v>12</v>
      </c>
    </row>
    <row r="130" spans="2:6">
      <c r="B130" s="109">
        <v>0.65278935185185183</v>
      </c>
      <c r="C130" s="110">
        <v>131</v>
      </c>
      <c r="D130" s="111">
        <v>36.26</v>
      </c>
      <c r="E130" s="111">
        <v>4750.0599999999995</v>
      </c>
      <c r="F130" s="60" t="s">
        <v>12</v>
      </c>
    </row>
    <row r="131" spans="2:6">
      <c r="B131" s="109">
        <v>0.65355324074074073</v>
      </c>
      <c r="C131" s="110">
        <v>127</v>
      </c>
      <c r="D131" s="111">
        <v>36.299999999999997</v>
      </c>
      <c r="E131" s="111">
        <v>4610.0999999999995</v>
      </c>
      <c r="F131" s="60" t="s">
        <v>12</v>
      </c>
    </row>
    <row r="132" spans="2:6">
      <c r="B132" s="109">
        <v>0.65457175925925926</v>
      </c>
      <c r="C132" s="110">
        <v>94</v>
      </c>
      <c r="D132" s="111">
        <v>36.299999999999997</v>
      </c>
      <c r="E132" s="111">
        <v>3412.2</v>
      </c>
      <c r="F132" s="60" t="s">
        <v>12</v>
      </c>
    </row>
    <row r="133" spans="2:6">
      <c r="B133" s="109">
        <v>0.65696759259259263</v>
      </c>
      <c r="C133" s="110">
        <v>151</v>
      </c>
      <c r="D133" s="111">
        <v>36.24</v>
      </c>
      <c r="E133" s="111">
        <v>5472.2400000000007</v>
      </c>
      <c r="F133" s="60" t="s">
        <v>12</v>
      </c>
    </row>
    <row r="134" spans="2:6">
      <c r="B134" s="109">
        <v>0.65813657407407411</v>
      </c>
      <c r="C134" s="110">
        <v>75</v>
      </c>
      <c r="D134" s="111">
        <v>36.24</v>
      </c>
      <c r="E134" s="111">
        <v>2718</v>
      </c>
      <c r="F134" s="60" t="s">
        <v>12</v>
      </c>
    </row>
    <row r="135" spans="2:6">
      <c r="B135" s="109">
        <v>0.65813657407407411</v>
      </c>
      <c r="C135" s="110">
        <v>136</v>
      </c>
      <c r="D135" s="111">
        <v>36.24</v>
      </c>
      <c r="E135" s="111">
        <v>4928.6400000000003</v>
      </c>
      <c r="F135" s="60" t="s">
        <v>12</v>
      </c>
    </row>
    <row r="136" spans="2:6">
      <c r="B136" s="109">
        <v>0.65960648148148149</v>
      </c>
      <c r="C136" s="110">
        <v>93</v>
      </c>
      <c r="D136" s="111">
        <v>36.14</v>
      </c>
      <c r="E136" s="111">
        <v>3361.02</v>
      </c>
      <c r="F136" s="60" t="s">
        <v>12</v>
      </c>
    </row>
    <row r="137" spans="2:6">
      <c r="B137" s="109">
        <v>0.66060185185185183</v>
      </c>
      <c r="C137" s="110">
        <v>78</v>
      </c>
      <c r="D137" s="111">
        <v>36.1</v>
      </c>
      <c r="E137" s="111">
        <v>2815.8</v>
      </c>
      <c r="F137" s="60" t="s">
        <v>12</v>
      </c>
    </row>
    <row r="138" spans="2:6">
      <c r="B138" s="109">
        <v>0.66060185185185183</v>
      </c>
      <c r="C138" s="110">
        <v>10</v>
      </c>
      <c r="D138" s="111">
        <v>36.1</v>
      </c>
      <c r="E138" s="111">
        <v>361</v>
      </c>
      <c r="F138" s="60" t="s">
        <v>12</v>
      </c>
    </row>
    <row r="139" spans="2:6">
      <c r="B139" s="109">
        <v>0.6623148148148148</v>
      </c>
      <c r="C139" s="110">
        <v>251</v>
      </c>
      <c r="D139" s="111">
        <v>36.1</v>
      </c>
      <c r="E139" s="111">
        <v>9061.1</v>
      </c>
      <c r="F139" s="60" t="s">
        <v>12</v>
      </c>
    </row>
    <row r="140" spans="2:6">
      <c r="B140" s="109">
        <v>0.66686342592592596</v>
      </c>
      <c r="C140" s="110">
        <v>392</v>
      </c>
      <c r="D140" s="111">
        <v>36.159999999999997</v>
      </c>
      <c r="E140" s="111">
        <v>14174.72</v>
      </c>
      <c r="F140" s="60" t="s">
        <v>12</v>
      </c>
    </row>
    <row r="141" spans="2:6">
      <c r="B141" s="109">
        <v>0.66828703703703707</v>
      </c>
      <c r="C141" s="110">
        <v>296</v>
      </c>
      <c r="D141" s="111">
        <v>36.119999999999997</v>
      </c>
      <c r="E141" s="111">
        <v>10691.519999999999</v>
      </c>
      <c r="F141" s="60" t="s">
        <v>12</v>
      </c>
    </row>
    <row r="142" spans="2:6">
      <c r="B142" s="109">
        <v>0.67271990740740739</v>
      </c>
      <c r="C142" s="110">
        <v>47</v>
      </c>
      <c r="D142" s="111">
        <v>36.24</v>
      </c>
      <c r="E142" s="111">
        <v>1703.2800000000002</v>
      </c>
      <c r="F142" s="60" t="s">
        <v>12</v>
      </c>
    </row>
    <row r="143" spans="2:6">
      <c r="B143" s="109">
        <v>0.67271990740740739</v>
      </c>
      <c r="C143" s="110">
        <v>374</v>
      </c>
      <c r="D143" s="111">
        <v>36.24</v>
      </c>
      <c r="E143" s="111">
        <v>13553.76</v>
      </c>
      <c r="F143" s="60" t="s">
        <v>12</v>
      </c>
    </row>
    <row r="144" spans="2:6">
      <c r="B144" s="109">
        <v>0.67281250000000004</v>
      </c>
      <c r="C144" s="110">
        <v>103</v>
      </c>
      <c r="D144" s="111">
        <v>36.24</v>
      </c>
      <c r="E144" s="111">
        <v>3732.7200000000003</v>
      </c>
      <c r="F144" s="60" t="s">
        <v>12</v>
      </c>
    </row>
    <row r="145" spans="2:6">
      <c r="B145" s="109">
        <v>0.67428240740740741</v>
      </c>
      <c r="C145" s="110">
        <v>94</v>
      </c>
      <c r="D145" s="111">
        <v>36.24</v>
      </c>
      <c r="E145" s="111">
        <v>3406.5600000000004</v>
      </c>
      <c r="F145" s="60" t="s">
        <v>12</v>
      </c>
    </row>
    <row r="146" spans="2:6">
      <c r="B146" s="109">
        <v>0.67511574074074077</v>
      </c>
      <c r="C146" s="110">
        <v>197</v>
      </c>
      <c r="D146" s="111">
        <v>36.24</v>
      </c>
      <c r="E146" s="111">
        <v>7139.2800000000007</v>
      </c>
      <c r="F146" s="60" t="s">
        <v>12</v>
      </c>
    </row>
    <row r="147" spans="2:6">
      <c r="B147" s="109">
        <v>0.67515046296296299</v>
      </c>
      <c r="C147" s="110">
        <v>280</v>
      </c>
      <c r="D147" s="111">
        <v>36.200000000000003</v>
      </c>
      <c r="E147" s="111">
        <v>10136</v>
      </c>
      <c r="F147" s="60" t="s">
        <v>12</v>
      </c>
    </row>
    <row r="148" spans="2:6">
      <c r="B148" s="109">
        <v>0.67734953703703704</v>
      </c>
      <c r="C148" s="110">
        <v>140</v>
      </c>
      <c r="D148" s="111">
        <v>36.22</v>
      </c>
      <c r="E148" s="111">
        <v>5070.8</v>
      </c>
      <c r="F148" s="60" t="s">
        <v>12</v>
      </c>
    </row>
    <row r="149" spans="2:6">
      <c r="B149" s="109">
        <v>0.67798611111111107</v>
      </c>
      <c r="C149" s="110">
        <v>121</v>
      </c>
      <c r="D149" s="111">
        <v>36.18</v>
      </c>
      <c r="E149" s="111">
        <v>4377.78</v>
      </c>
      <c r="F149" s="60" t="s">
        <v>12</v>
      </c>
    </row>
    <row r="150" spans="2:6">
      <c r="B150" s="109">
        <v>0.6784027777777778</v>
      </c>
      <c r="C150" s="110">
        <v>105</v>
      </c>
      <c r="D150" s="111">
        <v>36.119999999999997</v>
      </c>
      <c r="E150" s="111">
        <v>3792.6</v>
      </c>
      <c r="F150" s="60" t="s">
        <v>12</v>
      </c>
    </row>
    <row r="151" spans="2:6">
      <c r="B151" s="109">
        <v>0.68467592592592597</v>
      </c>
      <c r="C151" s="110">
        <v>3</v>
      </c>
      <c r="D151" s="111">
        <v>36.119999999999997</v>
      </c>
      <c r="E151" s="111">
        <v>108.35999999999999</v>
      </c>
      <c r="F151" s="60" t="s">
        <v>12</v>
      </c>
    </row>
    <row r="152" spans="2:6">
      <c r="B152" s="109">
        <v>0.68467592592592597</v>
      </c>
      <c r="C152" s="110">
        <v>167</v>
      </c>
      <c r="D152" s="111">
        <v>36.119999999999997</v>
      </c>
      <c r="E152" s="111">
        <v>6032.04</v>
      </c>
      <c r="F152" s="60" t="s">
        <v>12</v>
      </c>
    </row>
    <row r="153" spans="2:6">
      <c r="B153" s="109">
        <v>0.68467592592592597</v>
      </c>
      <c r="C153" s="110">
        <v>227</v>
      </c>
      <c r="D153" s="111">
        <v>36.119999999999997</v>
      </c>
      <c r="E153" s="111">
        <v>8199.24</v>
      </c>
      <c r="F153" s="60" t="s">
        <v>12</v>
      </c>
    </row>
    <row r="154" spans="2:6">
      <c r="B154" s="109">
        <v>0.68686342592592597</v>
      </c>
      <c r="C154" s="110">
        <v>86</v>
      </c>
      <c r="D154" s="111">
        <v>36.1</v>
      </c>
      <c r="E154" s="111">
        <v>3104.6</v>
      </c>
      <c r="F154" s="60" t="s">
        <v>12</v>
      </c>
    </row>
    <row r="155" spans="2:6">
      <c r="B155" s="109">
        <v>0.69034722222222222</v>
      </c>
      <c r="C155" s="110">
        <v>238</v>
      </c>
      <c r="D155" s="111">
        <v>36.06</v>
      </c>
      <c r="E155" s="111">
        <v>8582.2800000000007</v>
      </c>
      <c r="F155" s="60" t="s">
        <v>12</v>
      </c>
    </row>
    <row r="156" spans="2:6">
      <c r="B156" s="109">
        <v>0.69166666666666665</v>
      </c>
      <c r="C156" s="110">
        <v>259</v>
      </c>
      <c r="D156" s="111">
        <v>36.020000000000003</v>
      </c>
      <c r="E156" s="111">
        <v>9329.18</v>
      </c>
      <c r="F156" s="60" t="s">
        <v>12</v>
      </c>
    </row>
    <row r="157" spans="2:6">
      <c r="B157" s="109">
        <v>0.69525462962962958</v>
      </c>
      <c r="C157" s="110">
        <v>115</v>
      </c>
      <c r="D157" s="111">
        <v>36.020000000000003</v>
      </c>
      <c r="E157" s="111">
        <v>4142.3</v>
      </c>
      <c r="F157" s="60" t="s">
        <v>12</v>
      </c>
    </row>
    <row r="158" spans="2:6">
      <c r="B158" s="109">
        <v>0.69740740740740736</v>
      </c>
      <c r="C158" s="110">
        <v>233</v>
      </c>
      <c r="D158" s="111">
        <v>36.04</v>
      </c>
      <c r="E158" s="111">
        <v>8397.32</v>
      </c>
      <c r="F158" s="60" t="s">
        <v>12</v>
      </c>
    </row>
    <row r="159" spans="2:6">
      <c r="B159" s="109">
        <v>0.69842592592592589</v>
      </c>
      <c r="C159" s="110">
        <v>207</v>
      </c>
      <c r="D159" s="111">
        <v>36</v>
      </c>
      <c r="E159" s="111">
        <v>7452</v>
      </c>
      <c r="F159" s="60" t="s">
        <v>12</v>
      </c>
    </row>
    <row r="160" spans="2:6">
      <c r="B160" s="109">
        <v>0.70163194444444443</v>
      </c>
      <c r="C160" s="110">
        <v>26</v>
      </c>
      <c r="D160" s="111">
        <v>36</v>
      </c>
      <c r="E160" s="111">
        <v>936</v>
      </c>
      <c r="F160" s="60" t="s">
        <v>12</v>
      </c>
    </row>
    <row r="161" spans="2:6">
      <c r="B161" s="109">
        <v>0.70163194444444443</v>
      </c>
      <c r="C161" s="110">
        <v>139</v>
      </c>
      <c r="D161" s="111">
        <v>36</v>
      </c>
      <c r="E161" s="111">
        <v>5004</v>
      </c>
      <c r="F161" s="60" t="s">
        <v>12</v>
      </c>
    </row>
    <row r="162" spans="2:6">
      <c r="B162" s="109">
        <v>0.70163194444444443</v>
      </c>
      <c r="C162" s="110">
        <v>12</v>
      </c>
      <c r="D162" s="111">
        <v>36</v>
      </c>
      <c r="E162" s="111">
        <v>432</v>
      </c>
      <c r="F162" s="60" t="s">
        <v>12</v>
      </c>
    </row>
    <row r="163" spans="2:6">
      <c r="B163" s="109">
        <v>0.70315972222222223</v>
      </c>
      <c r="C163" s="110">
        <v>150</v>
      </c>
      <c r="D163" s="111">
        <v>36</v>
      </c>
      <c r="E163" s="111">
        <v>5400</v>
      </c>
      <c r="F163" s="60" t="s">
        <v>12</v>
      </c>
    </row>
    <row r="164" spans="2:6">
      <c r="B164" s="109">
        <v>0.70363425925925926</v>
      </c>
      <c r="C164" s="110">
        <v>309</v>
      </c>
      <c r="D164" s="111">
        <v>35.96</v>
      </c>
      <c r="E164" s="111">
        <v>11111.64</v>
      </c>
      <c r="F164" s="60" t="s">
        <v>12</v>
      </c>
    </row>
    <row r="165" spans="2:6">
      <c r="B165" s="109">
        <v>0.70424768518518521</v>
      </c>
      <c r="C165" s="110">
        <v>181</v>
      </c>
      <c r="D165" s="111">
        <v>35.94</v>
      </c>
      <c r="E165" s="111">
        <v>6505.1399999999994</v>
      </c>
      <c r="F165" s="60" t="s">
        <v>12</v>
      </c>
    </row>
    <row r="166" spans="2:6">
      <c r="B166" s="109">
        <v>0.70581018518518523</v>
      </c>
      <c r="C166" s="110">
        <v>301</v>
      </c>
      <c r="D166" s="111">
        <v>35.96</v>
      </c>
      <c r="E166" s="111">
        <v>10823.960000000001</v>
      </c>
      <c r="F166" s="60" t="s">
        <v>12</v>
      </c>
    </row>
    <row r="167" spans="2:6">
      <c r="B167" s="109">
        <v>0.70876157407407403</v>
      </c>
      <c r="C167" s="110">
        <v>669</v>
      </c>
      <c r="D167" s="111">
        <v>36</v>
      </c>
      <c r="E167" s="111">
        <v>24084</v>
      </c>
      <c r="F167" s="60" t="s">
        <v>12</v>
      </c>
    </row>
    <row r="168" spans="2:6">
      <c r="B168" s="109">
        <v>0.71149305555555553</v>
      </c>
      <c r="C168" s="110">
        <v>255</v>
      </c>
      <c r="D168" s="111">
        <v>36.06</v>
      </c>
      <c r="E168" s="111">
        <v>9195.3000000000011</v>
      </c>
      <c r="F168" s="60" t="s">
        <v>12</v>
      </c>
    </row>
    <row r="169" spans="2:6">
      <c r="B169" s="109">
        <v>0.71149305555555553</v>
      </c>
      <c r="C169" s="110">
        <v>216</v>
      </c>
      <c r="D169" s="111">
        <v>36.06</v>
      </c>
      <c r="E169" s="111">
        <v>7788.9600000000009</v>
      </c>
      <c r="F169" s="60" t="s">
        <v>12</v>
      </c>
    </row>
    <row r="170" spans="2:6">
      <c r="B170" s="109">
        <v>0.71217592592592593</v>
      </c>
      <c r="C170" s="110">
        <v>154</v>
      </c>
      <c r="D170" s="111">
        <v>36.04</v>
      </c>
      <c r="E170" s="111">
        <v>5550.16</v>
      </c>
      <c r="F170" s="60" t="s">
        <v>12</v>
      </c>
    </row>
    <row r="171" spans="2:6">
      <c r="B171" s="109">
        <v>0.7149537037037037</v>
      </c>
      <c r="C171" s="110">
        <v>306</v>
      </c>
      <c r="D171" s="111">
        <v>36.020000000000003</v>
      </c>
      <c r="E171" s="111">
        <v>11022.12</v>
      </c>
      <c r="F171" s="60" t="s">
        <v>12</v>
      </c>
    </row>
    <row r="172" spans="2:6">
      <c r="B172" s="109">
        <v>0.7152546296296296</v>
      </c>
      <c r="C172" s="110">
        <v>93</v>
      </c>
      <c r="D172" s="111">
        <v>36.020000000000003</v>
      </c>
      <c r="E172" s="111">
        <v>3349.86</v>
      </c>
      <c r="F172" s="60" t="s">
        <v>12</v>
      </c>
    </row>
    <row r="173" spans="2:6">
      <c r="B173" s="109">
        <v>0.7152546296296296</v>
      </c>
      <c r="C173" s="110">
        <v>11</v>
      </c>
      <c r="D173" s="111">
        <v>36.020000000000003</v>
      </c>
      <c r="E173" s="111">
        <v>396.22</v>
      </c>
      <c r="F173" s="60" t="s">
        <v>12</v>
      </c>
    </row>
    <row r="174" spans="2:6">
      <c r="B174" s="109">
        <v>0.7152546296296296</v>
      </c>
      <c r="C174" s="110">
        <v>101</v>
      </c>
      <c r="D174" s="111">
        <v>36.020000000000003</v>
      </c>
      <c r="E174" s="111">
        <v>3638.0200000000004</v>
      </c>
      <c r="F174" s="60" t="s">
        <v>12</v>
      </c>
    </row>
    <row r="175" spans="2:6">
      <c r="B175" s="109">
        <v>0.71850694444444441</v>
      </c>
      <c r="C175" s="110">
        <v>165</v>
      </c>
      <c r="D175" s="111">
        <v>36.04</v>
      </c>
      <c r="E175" s="111">
        <v>5946.5999999999995</v>
      </c>
      <c r="F175" s="60" t="s">
        <v>12</v>
      </c>
    </row>
    <row r="176" spans="2:6">
      <c r="B176" s="109"/>
      <c r="C176" s="110"/>
      <c r="D176" s="111"/>
      <c r="E176" s="111"/>
      <c r="F176" s="60"/>
    </row>
    <row r="177" spans="2:6">
      <c r="B177" s="109"/>
      <c r="C177" s="110"/>
      <c r="D177" s="111"/>
      <c r="E177" s="111"/>
      <c r="F177" s="60"/>
    </row>
    <row r="178" spans="2:6">
      <c r="B178" s="109"/>
      <c r="C178" s="110"/>
      <c r="D178" s="111"/>
      <c r="E178" s="111"/>
      <c r="F178" s="60"/>
    </row>
    <row r="179" spans="2:6">
      <c r="B179" s="109"/>
      <c r="C179" s="110"/>
      <c r="D179" s="111"/>
      <c r="E179" s="111"/>
      <c r="F179" s="60"/>
    </row>
    <row r="180" spans="2:6">
      <c r="B180" s="109"/>
      <c r="C180" s="110"/>
      <c r="D180" s="111"/>
      <c r="E180" s="111"/>
      <c r="F180" s="60"/>
    </row>
    <row r="181" spans="2:6">
      <c r="B181" s="109"/>
      <c r="C181" s="110"/>
      <c r="D181" s="111"/>
      <c r="E181" s="111"/>
      <c r="F181" s="60"/>
    </row>
    <row r="182" spans="2:6">
      <c r="B182" s="109"/>
      <c r="C182" s="110"/>
      <c r="D182" s="111"/>
      <c r="E182" s="111"/>
      <c r="F182" s="60"/>
    </row>
    <row r="183" spans="2:6">
      <c r="B183" s="109"/>
      <c r="C183" s="110"/>
      <c r="D183" s="111"/>
      <c r="E183" s="111"/>
      <c r="F183" s="60"/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  <row r="330" spans="2:6">
      <c r="B330" s="109"/>
      <c r="C330" s="110"/>
      <c r="D330" s="111"/>
      <c r="E330" s="111"/>
      <c r="F330" s="60"/>
    </row>
    <row r="331" spans="2:6">
      <c r="B331" s="109"/>
      <c r="C331" s="110"/>
      <c r="D331" s="111"/>
      <c r="E331" s="111"/>
      <c r="F331" s="60"/>
    </row>
    <row r="332" spans="2:6">
      <c r="B332" s="109"/>
      <c r="C332" s="110"/>
      <c r="D332" s="111"/>
      <c r="E332" s="111"/>
      <c r="F332" s="60"/>
    </row>
    <row r="333" spans="2:6">
      <c r="B333" s="109"/>
      <c r="C333" s="110"/>
      <c r="D333" s="111"/>
      <c r="E333" s="111"/>
      <c r="F333" s="60"/>
    </row>
    <row r="334" spans="2:6">
      <c r="B334" s="109"/>
      <c r="C334" s="110"/>
      <c r="D334" s="111"/>
      <c r="E334" s="111"/>
      <c r="F334" s="60"/>
    </row>
    <row r="335" spans="2:6">
      <c r="B335" s="109"/>
      <c r="C335" s="110"/>
      <c r="D335" s="111"/>
      <c r="E335" s="111"/>
      <c r="F335" s="60"/>
    </row>
    <row r="336" spans="2:6">
      <c r="B336" s="109"/>
      <c r="C336" s="110"/>
      <c r="D336" s="111"/>
      <c r="E336" s="111"/>
      <c r="F336" s="60"/>
    </row>
    <row r="337" spans="2:6">
      <c r="B337" s="109"/>
      <c r="C337" s="110"/>
      <c r="D337" s="111"/>
      <c r="E337" s="111"/>
      <c r="F337" s="60"/>
    </row>
    <row r="338" spans="2:6">
      <c r="B338" s="109"/>
      <c r="C338" s="110"/>
      <c r="D338" s="111"/>
      <c r="E338" s="111"/>
      <c r="F338" s="60"/>
    </row>
    <row r="339" spans="2:6">
      <c r="B339" s="109"/>
      <c r="C339" s="110"/>
      <c r="D339" s="111"/>
      <c r="E339" s="111"/>
      <c r="F339" s="60"/>
    </row>
    <row r="340" spans="2:6">
      <c r="B340" s="109"/>
      <c r="C340" s="110"/>
      <c r="D340" s="111"/>
      <c r="E340" s="111"/>
      <c r="F340" s="60"/>
    </row>
    <row r="341" spans="2:6">
      <c r="B341" s="109"/>
      <c r="C341" s="110"/>
      <c r="D341" s="111"/>
      <c r="E341" s="111"/>
      <c r="F341" s="60"/>
    </row>
    <row r="342" spans="2:6">
      <c r="B342" s="109"/>
      <c r="C342" s="110"/>
      <c r="D342" s="111"/>
      <c r="E342" s="111"/>
      <c r="F342" s="60"/>
    </row>
    <row r="343" spans="2:6">
      <c r="B343" s="109"/>
      <c r="C343" s="110"/>
      <c r="D343" s="111"/>
      <c r="E343" s="111"/>
      <c r="F343" s="60"/>
    </row>
    <row r="344" spans="2:6">
      <c r="B344" s="109"/>
      <c r="C344" s="110"/>
      <c r="D344" s="111"/>
      <c r="E344" s="111"/>
      <c r="F344" s="60"/>
    </row>
    <row r="345" spans="2:6">
      <c r="B345" s="109"/>
      <c r="C345" s="110"/>
      <c r="D345" s="111"/>
      <c r="E345" s="111"/>
      <c r="F345" s="60"/>
    </row>
  </sheetData>
  <conditionalFormatting sqref="D15:D19">
    <cfRule type="expression" dxfId="39" priority="1">
      <formula>$D15&gt;#REF!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7B7D6-ABB8-4C35-91F7-4714D9BB4DA5}">
  <dimension ref="B1:L345"/>
  <sheetViews>
    <sheetView workbookViewId="0">
      <selection activeCell="D1" sqref="D1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46136</v>
      </c>
      <c r="C15" s="58">
        <f>SUMIF(F21:F5001,F15,C21:C5001)</f>
        <v>24649</v>
      </c>
      <c r="D15" s="59">
        <f>E15/C15</f>
        <v>36.348948030346051</v>
      </c>
      <c r="E15" s="59">
        <f>SUMIF(F21:F5001,F15,E21:E5001)</f>
        <v>895965.21999999974</v>
      </c>
      <c r="F15" s="60" t="s">
        <v>12</v>
      </c>
    </row>
    <row r="16" spans="2:10">
      <c r="B16" s="26">
        <f>B15</f>
        <v>46136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46136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46136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0.38012731481481482</v>
      </c>
      <c r="C21" s="110">
        <v>1</v>
      </c>
      <c r="D21" s="111">
        <v>35.82</v>
      </c>
      <c r="E21" s="111">
        <v>35.82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0.38012731481481482</v>
      </c>
      <c r="C22" s="110">
        <v>878</v>
      </c>
      <c r="D22" s="111">
        <v>35.82</v>
      </c>
      <c r="E22" s="111">
        <v>31449.96</v>
      </c>
      <c r="F22" s="60" t="s">
        <v>12</v>
      </c>
    </row>
    <row r="23" spans="2:12">
      <c r="B23" s="109">
        <v>0.38194444444444442</v>
      </c>
      <c r="C23" s="110">
        <v>175</v>
      </c>
      <c r="D23" s="111">
        <v>35.78</v>
      </c>
      <c r="E23" s="111">
        <v>6261.5</v>
      </c>
      <c r="F23" s="60" t="s">
        <v>12</v>
      </c>
    </row>
    <row r="24" spans="2:12">
      <c r="B24" s="109">
        <v>0.38512731481481483</v>
      </c>
      <c r="C24" s="110">
        <v>99</v>
      </c>
      <c r="D24" s="111">
        <v>35.880000000000003</v>
      </c>
      <c r="E24" s="111">
        <v>3552.1200000000003</v>
      </c>
      <c r="F24" s="60" t="s">
        <v>12</v>
      </c>
    </row>
    <row r="25" spans="2:12">
      <c r="B25" s="109">
        <v>0.38512731481481483</v>
      </c>
      <c r="C25" s="110">
        <v>713</v>
      </c>
      <c r="D25" s="111">
        <v>35.880000000000003</v>
      </c>
      <c r="E25" s="111">
        <v>25582.440000000002</v>
      </c>
      <c r="F25" s="60" t="s">
        <v>12</v>
      </c>
    </row>
    <row r="26" spans="2:12">
      <c r="B26" s="109">
        <v>0.38655092592592594</v>
      </c>
      <c r="C26" s="110">
        <v>163</v>
      </c>
      <c r="D26" s="111">
        <v>35.880000000000003</v>
      </c>
      <c r="E26" s="111">
        <v>5848.4400000000005</v>
      </c>
      <c r="F26" s="60" t="s">
        <v>12</v>
      </c>
    </row>
    <row r="27" spans="2:12">
      <c r="B27" s="109">
        <v>0.38655092592592594</v>
      </c>
      <c r="C27" s="110">
        <v>79</v>
      </c>
      <c r="D27" s="111">
        <v>35.880000000000003</v>
      </c>
      <c r="E27" s="111">
        <v>2834.52</v>
      </c>
      <c r="F27" s="60" t="s">
        <v>12</v>
      </c>
    </row>
    <row r="28" spans="2:12">
      <c r="B28" s="109">
        <v>0.39129629629629631</v>
      </c>
      <c r="C28" s="110">
        <v>560</v>
      </c>
      <c r="D28" s="111">
        <v>35.96</v>
      </c>
      <c r="E28" s="111">
        <v>20137.600000000002</v>
      </c>
      <c r="F28" s="60" t="s">
        <v>12</v>
      </c>
    </row>
    <row r="29" spans="2:12">
      <c r="B29" s="109">
        <v>0.39504629629629628</v>
      </c>
      <c r="C29" s="110">
        <v>193</v>
      </c>
      <c r="D29" s="111">
        <v>36</v>
      </c>
      <c r="E29" s="111">
        <v>6948</v>
      </c>
      <c r="F29" s="60" t="s">
        <v>12</v>
      </c>
    </row>
    <row r="30" spans="2:12">
      <c r="B30" s="109">
        <v>0.39590277777777777</v>
      </c>
      <c r="C30" s="110">
        <v>160</v>
      </c>
      <c r="D30" s="111">
        <v>36.04</v>
      </c>
      <c r="E30" s="111">
        <v>5766.4</v>
      </c>
      <c r="F30" s="60" t="s">
        <v>12</v>
      </c>
    </row>
    <row r="31" spans="2:12">
      <c r="B31" s="109">
        <v>0.39936342592592594</v>
      </c>
      <c r="C31" s="110">
        <v>420</v>
      </c>
      <c r="D31" s="111">
        <v>36.08</v>
      </c>
      <c r="E31" s="111">
        <v>15153.599999999999</v>
      </c>
      <c r="F31" s="60" t="s">
        <v>12</v>
      </c>
    </row>
    <row r="32" spans="2:12">
      <c r="B32" s="109">
        <v>0.3994212962962963</v>
      </c>
      <c r="C32" s="110">
        <v>244</v>
      </c>
      <c r="D32" s="111">
        <v>36.04</v>
      </c>
      <c r="E32" s="111">
        <v>8793.76</v>
      </c>
      <c r="F32" s="60" t="s">
        <v>12</v>
      </c>
    </row>
    <row r="33" spans="2:6">
      <c r="B33" s="109">
        <v>0.40605324074074073</v>
      </c>
      <c r="C33" s="110">
        <v>436</v>
      </c>
      <c r="D33" s="111">
        <v>36.08</v>
      </c>
      <c r="E33" s="111">
        <v>15730.88</v>
      </c>
      <c r="F33" s="60" t="s">
        <v>12</v>
      </c>
    </row>
    <row r="34" spans="2:6">
      <c r="B34" s="109">
        <v>0.40879629629629627</v>
      </c>
      <c r="C34" s="110">
        <v>199</v>
      </c>
      <c r="D34" s="111">
        <v>36.24</v>
      </c>
      <c r="E34" s="111">
        <v>7211.76</v>
      </c>
      <c r="F34" s="60" t="s">
        <v>12</v>
      </c>
    </row>
    <row r="35" spans="2:6">
      <c r="B35" s="109">
        <v>0.40995370370370371</v>
      </c>
      <c r="C35" s="110">
        <v>99</v>
      </c>
      <c r="D35" s="111">
        <v>36.24</v>
      </c>
      <c r="E35" s="111">
        <v>3587.76</v>
      </c>
      <c r="F35" s="60" t="s">
        <v>12</v>
      </c>
    </row>
    <row r="36" spans="2:6">
      <c r="B36" s="109">
        <v>0.41061342592592592</v>
      </c>
      <c r="C36" s="110">
        <v>221</v>
      </c>
      <c r="D36" s="111">
        <v>36.200000000000003</v>
      </c>
      <c r="E36" s="111">
        <v>8000.2000000000007</v>
      </c>
      <c r="F36" s="60" t="s">
        <v>12</v>
      </c>
    </row>
    <row r="37" spans="2:6">
      <c r="B37" s="109">
        <v>0.41377314814814814</v>
      </c>
      <c r="C37" s="110">
        <v>104</v>
      </c>
      <c r="D37" s="111">
        <v>36.18</v>
      </c>
      <c r="E37" s="111">
        <v>3762.72</v>
      </c>
      <c r="F37" s="60" t="s">
        <v>12</v>
      </c>
    </row>
    <row r="38" spans="2:6">
      <c r="B38" s="109">
        <v>0.41853009259259261</v>
      </c>
      <c r="C38" s="110">
        <v>440</v>
      </c>
      <c r="D38" s="111">
        <v>36.24</v>
      </c>
      <c r="E38" s="111">
        <v>15945.6</v>
      </c>
      <c r="F38" s="60" t="s">
        <v>12</v>
      </c>
    </row>
    <row r="39" spans="2:6">
      <c r="B39" s="109">
        <v>0.41879629629629628</v>
      </c>
      <c r="C39" s="110">
        <v>183</v>
      </c>
      <c r="D39" s="111">
        <v>36.22</v>
      </c>
      <c r="E39" s="111">
        <v>6628.26</v>
      </c>
      <c r="F39" s="60" t="s">
        <v>12</v>
      </c>
    </row>
    <row r="40" spans="2:6">
      <c r="B40" s="109">
        <v>0.42060185185185184</v>
      </c>
      <c r="C40" s="110">
        <v>114</v>
      </c>
      <c r="D40" s="111">
        <v>36.200000000000003</v>
      </c>
      <c r="E40" s="111">
        <v>4126.8</v>
      </c>
      <c r="F40" s="60" t="s">
        <v>12</v>
      </c>
    </row>
    <row r="41" spans="2:6">
      <c r="B41" s="109">
        <v>0.42716435185185186</v>
      </c>
      <c r="C41" s="110">
        <v>406</v>
      </c>
      <c r="D41" s="111">
        <v>36.32</v>
      </c>
      <c r="E41" s="111">
        <v>14745.92</v>
      </c>
      <c r="F41" s="60" t="s">
        <v>12</v>
      </c>
    </row>
    <row r="42" spans="2:6">
      <c r="B42" s="109">
        <v>0.42778935185185185</v>
      </c>
      <c r="C42" s="110">
        <v>222</v>
      </c>
      <c r="D42" s="111">
        <v>36.299999999999997</v>
      </c>
      <c r="E42" s="111">
        <v>8058.5999999999995</v>
      </c>
      <c r="F42" s="60" t="s">
        <v>12</v>
      </c>
    </row>
    <row r="43" spans="2:6">
      <c r="B43" s="109">
        <v>0.42896990740740742</v>
      </c>
      <c r="C43" s="110">
        <v>128</v>
      </c>
      <c r="D43" s="111">
        <v>36.299999999999997</v>
      </c>
      <c r="E43" s="111">
        <v>4646.3999999999996</v>
      </c>
      <c r="F43" s="60" t="s">
        <v>12</v>
      </c>
    </row>
    <row r="44" spans="2:6">
      <c r="B44" s="109">
        <v>0.4339351851851852</v>
      </c>
      <c r="C44" s="110">
        <v>345</v>
      </c>
      <c r="D44" s="111">
        <v>36.4</v>
      </c>
      <c r="E44" s="111">
        <v>12558</v>
      </c>
      <c r="F44" s="60" t="s">
        <v>12</v>
      </c>
    </row>
    <row r="45" spans="2:6">
      <c r="B45" s="109">
        <v>0.43655092592592593</v>
      </c>
      <c r="C45" s="110">
        <v>88</v>
      </c>
      <c r="D45" s="111">
        <v>36.36</v>
      </c>
      <c r="E45" s="111">
        <v>3199.68</v>
      </c>
      <c r="F45" s="60" t="s">
        <v>12</v>
      </c>
    </row>
    <row r="46" spans="2:6">
      <c r="B46" s="109">
        <v>0.43820601851851854</v>
      </c>
      <c r="C46" s="110">
        <v>128</v>
      </c>
      <c r="D46" s="111">
        <v>36.340000000000003</v>
      </c>
      <c r="E46" s="111">
        <v>4651.5200000000004</v>
      </c>
      <c r="F46" s="60" t="s">
        <v>12</v>
      </c>
    </row>
    <row r="47" spans="2:6">
      <c r="B47" s="109">
        <v>0.43880787037037039</v>
      </c>
      <c r="C47" s="110">
        <v>113</v>
      </c>
      <c r="D47" s="111">
        <v>36.32</v>
      </c>
      <c r="E47" s="111">
        <v>4104.16</v>
      </c>
      <c r="F47" s="60" t="s">
        <v>12</v>
      </c>
    </row>
    <row r="48" spans="2:6">
      <c r="B48" s="109">
        <v>0.44048611111111113</v>
      </c>
      <c r="C48" s="110">
        <v>129</v>
      </c>
      <c r="D48" s="111">
        <v>36.32</v>
      </c>
      <c r="E48" s="111">
        <v>4685.28</v>
      </c>
      <c r="F48" s="60" t="s">
        <v>12</v>
      </c>
    </row>
    <row r="49" spans="2:6">
      <c r="B49" s="109">
        <v>0.44474537037037037</v>
      </c>
      <c r="C49" s="110">
        <v>198</v>
      </c>
      <c r="D49" s="111">
        <v>36.380000000000003</v>
      </c>
      <c r="E49" s="111">
        <v>7203.2400000000007</v>
      </c>
      <c r="F49" s="60" t="s">
        <v>12</v>
      </c>
    </row>
    <row r="50" spans="2:6">
      <c r="B50" s="109">
        <v>0.44939814814814816</v>
      </c>
      <c r="C50" s="110">
        <v>103</v>
      </c>
      <c r="D50" s="111">
        <v>36.4</v>
      </c>
      <c r="E50" s="111">
        <v>3749.2</v>
      </c>
      <c r="F50" s="60" t="s">
        <v>12</v>
      </c>
    </row>
    <row r="51" spans="2:6">
      <c r="B51" s="109">
        <v>0.44939814814814816</v>
      </c>
      <c r="C51" s="110">
        <v>150</v>
      </c>
      <c r="D51" s="111">
        <v>36.4</v>
      </c>
      <c r="E51" s="111">
        <v>5460</v>
      </c>
      <c r="F51" s="60" t="s">
        <v>12</v>
      </c>
    </row>
    <row r="52" spans="2:6">
      <c r="B52" s="109">
        <v>0.44983796296296297</v>
      </c>
      <c r="C52" s="110">
        <v>97</v>
      </c>
      <c r="D52" s="111">
        <v>36.42</v>
      </c>
      <c r="E52" s="111">
        <v>3532.7400000000002</v>
      </c>
      <c r="F52" s="60" t="s">
        <v>12</v>
      </c>
    </row>
    <row r="53" spans="2:6">
      <c r="B53" s="109">
        <v>0.45303240740740741</v>
      </c>
      <c r="C53" s="110">
        <v>12</v>
      </c>
      <c r="D53" s="111">
        <v>36.32</v>
      </c>
      <c r="E53" s="111">
        <v>435.84000000000003</v>
      </c>
      <c r="F53" s="60" t="s">
        <v>12</v>
      </c>
    </row>
    <row r="54" spans="2:6">
      <c r="B54" s="109">
        <v>0.4571412037037037</v>
      </c>
      <c r="C54" s="110">
        <v>270</v>
      </c>
      <c r="D54" s="111">
        <v>36.44</v>
      </c>
      <c r="E54" s="111">
        <v>9838.7999999999993</v>
      </c>
      <c r="F54" s="60" t="s">
        <v>12</v>
      </c>
    </row>
    <row r="55" spans="2:6">
      <c r="B55" s="109">
        <v>0.46025462962962965</v>
      </c>
      <c r="C55" s="110">
        <v>202</v>
      </c>
      <c r="D55" s="111">
        <v>36.44</v>
      </c>
      <c r="E55" s="111">
        <v>7360.8799999999992</v>
      </c>
      <c r="F55" s="60" t="s">
        <v>12</v>
      </c>
    </row>
    <row r="56" spans="2:6">
      <c r="B56" s="109">
        <v>0.46151620370370372</v>
      </c>
      <c r="C56" s="110">
        <v>186</v>
      </c>
      <c r="D56" s="111">
        <v>36.46</v>
      </c>
      <c r="E56" s="111">
        <v>6781.56</v>
      </c>
      <c r="F56" s="60" t="s">
        <v>12</v>
      </c>
    </row>
    <row r="57" spans="2:6">
      <c r="B57" s="109">
        <v>0.46513888888888888</v>
      </c>
      <c r="C57" s="110">
        <v>129</v>
      </c>
      <c r="D57" s="111">
        <v>36.520000000000003</v>
      </c>
      <c r="E57" s="111">
        <v>4711.0800000000008</v>
      </c>
      <c r="F57" s="60" t="s">
        <v>12</v>
      </c>
    </row>
    <row r="58" spans="2:6">
      <c r="B58" s="109">
        <v>0.46539351851851851</v>
      </c>
      <c r="C58" s="110">
        <v>124</v>
      </c>
      <c r="D58" s="111">
        <v>36.520000000000003</v>
      </c>
      <c r="E58" s="111">
        <v>4528.4800000000005</v>
      </c>
      <c r="F58" s="60" t="s">
        <v>12</v>
      </c>
    </row>
    <row r="59" spans="2:6">
      <c r="B59" s="109">
        <v>0.46935185185185185</v>
      </c>
      <c r="C59" s="110">
        <v>94</v>
      </c>
      <c r="D59" s="111">
        <v>36.5</v>
      </c>
      <c r="E59" s="111">
        <v>3431</v>
      </c>
      <c r="F59" s="60" t="s">
        <v>12</v>
      </c>
    </row>
    <row r="60" spans="2:6">
      <c r="B60" s="109">
        <v>0.47396990740740741</v>
      </c>
      <c r="C60" s="110">
        <v>347</v>
      </c>
      <c r="D60" s="111">
        <v>36.58</v>
      </c>
      <c r="E60" s="111">
        <v>12693.26</v>
      </c>
      <c r="F60" s="60" t="s">
        <v>12</v>
      </c>
    </row>
    <row r="61" spans="2:6">
      <c r="B61" s="109">
        <v>0.47562500000000002</v>
      </c>
      <c r="C61" s="110">
        <v>179</v>
      </c>
      <c r="D61" s="111">
        <v>36.56</v>
      </c>
      <c r="E61" s="111">
        <v>6544.2400000000007</v>
      </c>
      <c r="F61" s="60" t="s">
        <v>12</v>
      </c>
    </row>
    <row r="62" spans="2:6">
      <c r="B62" s="109">
        <v>0.47752314814814817</v>
      </c>
      <c r="C62" s="110">
        <v>92</v>
      </c>
      <c r="D62" s="111">
        <v>36.56</v>
      </c>
      <c r="E62" s="111">
        <v>3363.5200000000004</v>
      </c>
      <c r="F62" s="60" t="s">
        <v>12</v>
      </c>
    </row>
    <row r="63" spans="2:6">
      <c r="B63" s="109">
        <v>0.48359953703703706</v>
      </c>
      <c r="C63" s="110">
        <v>179</v>
      </c>
      <c r="D63" s="111">
        <v>36.56</v>
      </c>
      <c r="E63" s="111">
        <v>6544.2400000000007</v>
      </c>
      <c r="F63" s="60" t="s">
        <v>12</v>
      </c>
    </row>
    <row r="64" spans="2:6">
      <c r="B64" s="109">
        <v>0.48359953703703706</v>
      </c>
      <c r="C64" s="110">
        <v>120</v>
      </c>
      <c r="D64" s="111">
        <v>36.56</v>
      </c>
      <c r="E64" s="111">
        <v>4387.2000000000007</v>
      </c>
      <c r="F64" s="60" t="s">
        <v>12</v>
      </c>
    </row>
    <row r="65" spans="2:6">
      <c r="B65" s="109">
        <v>0.49162037037037037</v>
      </c>
      <c r="C65" s="110">
        <v>119</v>
      </c>
      <c r="D65" s="111">
        <v>36.58</v>
      </c>
      <c r="E65" s="111">
        <v>4353.0199999999995</v>
      </c>
      <c r="F65" s="60" t="s">
        <v>12</v>
      </c>
    </row>
    <row r="66" spans="2:6">
      <c r="B66" s="109">
        <v>0.49365740740740743</v>
      </c>
      <c r="C66" s="110">
        <v>94</v>
      </c>
      <c r="D66" s="111">
        <v>36.58</v>
      </c>
      <c r="E66" s="111">
        <v>3438.52</v>
      </c>
      <c r="F66" s="60" t="s">
        <v>12</v>
      </c>
    </row>
    <row r="67" spans="2:6">
      <c r="B67" s="109">
        <v>0.49855324074074076</v>
      </c>
      <c r="C67" s="110">
        <v>132</v>
      </c>
      <c r="D67" s="111">
        <v>36.619999999999997</v>
      </c>
      <c r="E67" s="111">
        <v>4833.8399999999992</v>
      </c>
      <c r="F67" s="60" t="s">
        <v>12</v>
      </c>
    </row>
    <row r="68" spans="2:6">
      <c r="B68" s="109">
        <v>0.49883101851851852</v>
      </c>
      <c r="C68" s="110">
        <v>122</v>
      </c>
      <c r="D68" s="111">
        <v>36.619999999999997</v>
      </c>
      <c r="E68" s="111">
        <v>4467.6399999999994</v>
      </c>
      <c r="F68" s="60" t="s">
        <v>12</v>
      </c>
    </row>
    <row r="69" spans="2:6">
      <c r="B69" s="109">
        <v>0.50126157407407412</v>
      </c>
      <c r="C69" s="110">
        <v>91</v>
      </c>
      <c r="D69" s="111">
        <v>36.58</v>
      </c>
      <c r="E69" s="111">
        <v>3328.7799999999997</v>
      </c>
      <c r="F69" s="60" t="s">
        <v>12</v>
      </c>
    </row>
    <row r="70" spans="2:6">
      <c r="B70" s="109">
        <v>0.50728009259259255</v>
      </c>
      <c r="C70" s="110">
        <v>86</v>
      </c>
      <c r="D70" s="111">
        <v>36.619999999999997</v>
      </c>
      <c r="E70" s="111">
        <v>3149.3199999999997</v>
      </c>
      <c r="F70" s="60" t="s">
        <v>12</v>
      </c>
    </row>
    <row r="71" spans="2:6">
      <c r="B71" s="109">
        <v>0.50728009259259255</v>
      </c>
      <c r="C71" s="110">
        <v>37</v>
      </c>
      <c r="D71" s="111">
        <v>36.619999999999997</v>
      </c>
      <c r="E71" s="111">
        <v>1354.9399999999998</v>
      </c>
      <c r="F71" s="60" t="s">
        <v>12</v>
      </c>
    </row>
    <row r="72" spans="2:6">
      <c r="B72" s="109">
        <v>0.50728009259259255</v>
      </c>
      <c r="C72" s="110">
        <v>28</v>
      </c>
      <c r="D72" s="111">
        <v>36.619999999999997</v>
      </c>
      <c r="E72" s="111">
        <v>1025.3599999999999</v>
      </c>
      <c r="F72" s="60" t="s">
        <v>12</v>
      </c>
    </row>
    <row r="73" spans="2:6">
      <c r="B73" s="109">
        <v>0.50728009259259255</v>
      </c>
      <c r="C73" s="110">
        <v>123</v>
      </c>
      <c r="D73" s="111">
        <v>36.619999999999997</v>
      </c>
      <c r="E73" s="111">
        <v>4504.2599999999993</v>
      </c>
      <c r="F73" s="60" t="s">
        <v>12</v>
      </c>
    </row>
    <row r="74" spans="2:6">
      <c r="B74" s="109">
        <v>0.51071759259259264</v>
      </c>
      <c r="C74" s="110">
        <v>49</v>
      </c>
      <c r="D74" s="111">
        <v>36.6</v>
      </c>
      <c r="E74" s="111">
        <v>1793.4</v>
      </c>
      <c r="F74" s="60" t="s">
        <v>12</v>
      </c>
    </row>
    <row r="75" spans="2:6">
      <c r="B75" s="109">
        <v>0.51071759259259264</v>
      </c>
      <c r="C75" s="110">
        <v>76</v>
      </c>
      <c r="D75" s="111">
        <v>36.6</v>
      </c>
      <c r="E75" s="111">
        <v>2781.6</v>
      </c>
      <c r="F75" s="60" t="s">
        <v>12</v>
      </c>
    </row>
    <row r="76" spans="2:6">
      <c r="B76" s="109">
        <v>0.51214120370370375</v>
      </c>
      <c r="C76" s="110">
        <v>133</v>
      </c>
      <c r="D76" s="111">
        <v>36.6</v>
      </c>
      <c r="E76" s="111">
        <v>4867.8</v>
      </c>
      <c r="F76" s="60" t="s">
        <v>12</v>
      </c>
    </row>
    <row r="77" spans="2:6">
      <c r="B77" s="109">
        <v>0.51701388888888888</v>
      </c>
      <c r="C77" s="110">
        <v>125</v>
      </c>
      <c r="D77" s="111">
        <v>36.56</v>
      </c>
      <c r="E77" s="111">
        <v>4570</v>
      </c>
      <c r="F77" s="60" t="s">
        <v>12</v>
      </c>
    </row>
    <row r="78" spans="2:6">
      <c r="B78" s="109">
        <v>0.51773148148148151</v>
      </c>
      <c r="C78" s="110">
        <v>84</v>
      </c>
      <c r="D78" s="111">
        <v>36.54</v>
      </c>
      <c r="E78" s="111">
        <v>3069.36</v>
      </c>
      <c r="F78" s="60" t="s">
        <v>12</v>
      </c>
    </row>
    <row r="79" spans="2:6">
      <c r="B79" s="109">
        <v>0.5199421296296296</v>
      </c>
      <c r="C79" s="110">
        <v>115</v>
      </c>
      <c r="D79" s="111">
        <v>36.56</v>
      </c>
      <c r="E79" s="111">
        <v>4204.4000000000005</v>
      </c>
      <c r="F79" s="60" t="s">
        <v>12</v>
      </c>
    </row>
    <row r="80" spans="2:6">
      <c r="B80" s="109">
        <v>0.52655092592592589</v>
      </c>
      <c r="C80" s="110">
        <v>101</v>
      </c>
      <c r="D80" s="111">
        <v>36.56</v>
      </c>
      <c r="E80" s="111">
        <v>3692.5600000000004</v>
      </c>
      <c r="F80" s="60" t="s">
        <v>12</v>
      </c>
    </row>
    <row r="81" spans="2:6">
      <c r="B81" s="109">
        <v>0.52655092592592589</v>
      </c>
      <c r="C81" s="110">
        <v>134</v>
      </c>
      <c r="D81" s="111">
        <v>36.56</v>
      </c>
      <c r="E81" s="111">
        <v>4899.04</v>
      </c>
      <c r="F81" s="60" t="s">
        <v>12</v>
      </c>
    </row>
    <row r="82" spans="2:6">
      <c r="B82" s="109">
        <v>0.53202546296296294</v>
      </c>
      <c r="C82" s="110">
        <v>84</v>
      </c>
      <c r="D82" s="111">
        <v>36.54</v>
      </c>
      <c r="E82" s="111">
        <v>3069.36</v>
      </c>
      <c r="F82" s="60" t="s">
        <v>12</v>
      </c>
    </row>
    <row r="83" spans="2:6">
      <c r="B83" s="109">
        <v>0.53202546296296294</v>
      </c>
      <c r="C83" s="110">
        <v>103</v>
      </c>
      <c r="D83" s="111">
        <v>36.54</v>
      </c>
      <c r="E83" s="111">
        <v>3763.62</v>
      </c>
      <c r="F83" s="60" t="s">
        <v>12</v>
      </c>
    </row>
    <row r="84" spans="2:6">
      <c r="B84" s="109">
        <v>0.53870370370370368</v>
      </c>
      <c r="C84" s="110">
        <v>223</v>
      </c>
      <c r="D84" s="111">
        <v>36.54</v>
      </c>
      <c r="E84" s="111">
        <v>8148.42</v>
      </c>
      <c r="F84" s="60" t="s">
        <v>12</v>
      </c>
    </row>
    <row r="85" spans="2:6">
      <c r="B85" s="109">
        <v>0.54021990740740744</v>
      </c>
      <c r="C85" s="110">
        <v>86</v>
      </c>
      <c r="D85" s="111">
        <v>36.520000000000003</v>
      </c>
      <c r="E85" s="111">
        <v>3140.7200000000003</v>
      </c>
      <c r="F85" s="60" t="s">
        <v>12</v>
      </c>
    </row>
    <row r="86" spans="2:6">
      <c r="B86" s="109">
        <v>0.54173611111111108</v>
      </c>
      <c r="C86" s="110">
        <v>91</v>
      </c>
      <c r="D86" s="111">
        <v>36.5</v>
      </c>
      <c r="E86" s="111">
        <v>3321.5</v>
      </c>
      <c r="F86" s="60" t="s">
        <v>12</v>
      </c>
    </row>
    <row r="87" spans="2:6">
      <c r="B87" s="109">
        <v>0.54504629629629631</v>
      </c>
      <c r="C87" s="110">
        <v>123</v>
      </c>
      <c r="D87" s="111">
        <v>36.5</v>
      </c>
      <c r="E87" s="111">
        <v>4489.5</v>
      </c>
      <c r="F87" s="60" t="s">
        <v>12</v>
      </c>
    </row>
    <row r="88" spans="2:6">
      <c r="B88" s="109">
        <v>0.54980324074074072</v>
      </c>
      <c r="C88" s="110">
        <v>102</v>
      </c>
      <c r="D88" s="111">
        <v>36.479999999999997</v>
      </c>
      <c r="E88" s="111">
        <v>3720.9599999999996</v>
      </c>
      <c r="F88" s="60" t="s">
        <v>12</v>
      </c>
    </row>
    <row r="89" spans="2:6">
      <c r="B89" s="109">
        <v>0.55269675925925921</v>
      </c>
      <c r="C89" s="110">
        <v>87</v>
      </c>
      <c r="D89" s="111">
        <v>36.46</v>
      </c>
      <c r="E89" s="111">
        <v>3172.02</v>
      </c>
      <c r="F89" s="60" t="s">
        <v>12</v>
      </c>
    </row>
    <row r="90" spans="2:6">
      <c r="B90" s="109">
        <v>0.55675925925925929</v>
      </c>
      <c r="C90" s="110">
        <v>85</v>
      </c>
      <c r="D90" s="111">
        <v>36.44</v>
      </c>
      <c r="E90" s="111">
        <v>3097.3999999999996</v>
      </c>
      <c r="F90" s="60" t="s">
        <v>12</v>
      </c>
    </row>
    <row r="91" spans="2:6">
      <c r="B91" s="109">
        <v>0.55694444444444446</v>
      </c>
      <c r="C91" s="110">
        <v>114</v>
      </c>
      <c r="D91" s="111">
        <v>36.44</v>
      </c>
      <c r="E91" s="111">
        <v>4154.16</v>
      </c>
      <c r="F91" s="60" t="s">
        <v>12</v>
      </c>
    </row>
    <row r="92" spans="2:6">
      <c r="B92" s="109">
        <v>0.56042824074074071</v>
      </c>
      <c r="C92" s="110">
        <v>71</v>
      </c>
      <c r="D92" s="111">
        <v>36.44</v>
      </c>
      <c r="E92" s="111">
        <v>2587.2399999999998</v>
      </c>
      <c r="F92" s="60" t="s">
        <v>12</v>
      </c>
    </row>
    <row r="93" spans="2:6">
      <c r="B93" s="109">
        <v>0.56042824074074071</v>
      </c>
      <c r="C93" s="110">
        <v>21</v>
      </c>
      <c r="D93" s="111">
        <v>36.44</v>
      </c>
      <c r="E93" s="111">
        <v>765.24</v>
      </c>
      <c r="F93" s="60" t="s">
        <v>12</v>
      </c>
    </row>
    <row r="94" spans="2:6">
      <c r="B94" s="109">
        <v>0.56223379629629633</v>
      </c>
      <c r="C94" s="110">
        <v>95</v>
      </c>
      <c r="D94" s="111">
        <v>36.36</v>
      </c>
      <c r="E94" s="111">
        <v>3454.2</v>
      </c>
      <c r="F94" s="60" t="s">
        <v>12</v>
      </c>
    </row>
    <row r="95" spans="2:6">
      <c r="B95" s="109">
        <v>0.56547453703703698</v>
      </c>
      <c r="C95" s="110">
        <v>93</v>
      </c>
      <c r="D95" s="111">
        <v>36.36</v>
      </c>
      <c r="E95" s="111">
        <v>3381.48</v>
      </c>
      <c r="F95" s="60" t="s">
        <v>12</v>
      </c>
    </row>
    <row r="96" spans="2:6">
      <c r="B96" s="109">
        <v>0.57093749999999999</v>
      </c>
      <c r="C96" s="110">
        <v>111</v>
      </c>
      <c r="D96" s="111">
        <v>36.4</v>
      </c>
      <c r="E96" s="111">
        <v>4040.3999999999996</v>
      </c>
      <c r="F96" s="60" t="s">
        <v>12</v>
      </c>
    </row>
    <row r="97" spans="2:6">
      <c r="B97" s="109">
        <v>0.57466435185185183</v>
      </c>
      <c r="C97" s="110">
        <v>120</v>
      </c>
      <c r="D97" s="111">
        <v>36.46</v>
      </c>
      <c r="E97" s="111">
        <v>4375.2</v>
      </c>
      <c r="F97" s="60" t="s">
        <v>12</v>
      </c>
    </row>
    <row r="98" spans="2:6">
      <c r="B98" s="109">
        <v>0.57466435185185183</v>
      </c>
      <c r="C98" s="110">
        <v>17</v>
      </c>
      <c r="D98" s="111">
        <v>36.46</v>
      </c>
      <c r="E98" s="111">
        <v>619.82000000000005</v>
      </c>
      <c r="F98" s="60" t="s">
        <v>12</v>
      </c>
    </row>
    <row r="99" spans="2:6">
      <c r="B99" s="109">
        <v>0.57466435185185183</v>
      </c>
      <c r="C99" s="110">
        <v>78</v>
      </c>
      <c r="D99" s="111">
        <v>36.46</v>
      </c>
      <c r="E99" s="111">
        <v>2843.88</v>
      </c>
      <c r="F99" s="60" t="s">
        <v>12</v>
      </c>
    </row>
    <row r="100" spans="2:6">
      <c r="B100" s="109">
        <v>0.58103009259259264</v>
      </c>
      <c r="C100" s="110">
        <v>39</v>
      </c>
      <c r="D100" s="111">
        <v>36.5</v>
      </c>
      <c r="E100" s="111">
        <v>1423.5</v>
      </c>
      <c r="F100" s="60" t="s">
        <v>12</v>
      </c>
    </row>
    <row r="101" spans="2:6">
      <c r="B101" s="109">
        <v>0.58103009259259264</v>
      </c>
      <c r="C101" s="110">
        <v>75</v>
      </c>
      <c r="D101" s="111">
        <v>36.5</v>
      </c>
      <c r="E101" s="111">
        <v>2737.5</v>
      </c>
      <c r="F101" s="60" t="s">
        <v>12</v>
      </c>
    </row>
    <row r="102" spans="2:6">
      <c r="B102" s="109">
        <v>0.58148148148148149</v>
      </c>
      <c r="C102" s="110">
        <v>118</v>
      </c>
      <c r="D102" s="111">
        <v>36.479999999999997</v>
      </c>
      <c r="E102" s="111">
        <v>4304.6399999999994</v>
      </c>
      <c r="F102" s="60" t="s">
        <v>12</v>
      </c>
    </row>
    <row r="103" spans="2:6">
      <c r="B103" s="109">
        <v>0.58869212962962958</v>
      </c>
      <c r="C103" s="110">
        <v>79</v>
      </c>
      <c r="D103" s="111">
        <v>36.54</v>
      </c>
      <c r="E103" s="111">
        <v>2886.66</v>
      </c>
      <c r="F103" s="60" t="s">
        <v>12</v>
      </c>
    </row>
    <row r="104" spans="2:6">
      <c r="B104" s="109">
        <v>0.58960648148148154</v>
      </c>
      <c r="C104" s="110">
        <v>92</v>
      </c>
      <c r="D104" s="111">
        <v>36.54</v>
      </c>
      <c r="E104" s="111">
        <v>3361.68</v>
      </c>
      <c r="F104" s="60" t="s">
        <v>12</v>
      </c>
    </row>
    <row r="105" spans="2:6">
      <c r="B105" s="109">
        <v>0.59155092592592595</v>
      </c>
      <c r="C105" s="110">
        <v>132</v>
      </c>
      <c r="D105" s="111">
        <v>36.54</v>
      </c>
      <c r="E105" s="111">
        <v>4823.28</v>
      </c>
      <c r="F105" s="60" t="s">
        <v>12</v>
      </c>
    </row>
    <row r="106" spans="2:6">
      <c r="B106" s="109">
        <v>0.59582175925925929</v>
      </c>
      <c r="C106" s="110">
        <v>86</v>
      </c>
      <c r="D106" s="111">
        <v>36.54</v>
      </c>
      <c r="E106" s="111">
        <v>3142.44</v>
      </c>
      <c r="F106" s="60" t="s">
        <v>12</v>
      </c>
    </row>
    <row r="107" spans="2:6">
      <c r="B107" s="109">
        <v>0.59582175925925929</v>
      </c>
      <c r="C107" s="110">
        <v>125</v>
      </c>
      <c r="D107" s="111">
        <v>36.54</v>
      </c>
      <c r="E107" s="111">
        <v>4567.5</v>
      </c>
      <c r="F107" s="60" t="s">
        <v>12</v>
      </c>
    </row>
    <row r="108" spans="2:6">
      <c r="B108" s="109">
        <v>0.59722222222222221</v>
      </c>
      <c r="C108" s="110">
        <v>89</v>
      </c>
      <c r="D108" s="111">
        <v>36.54</v>
      </c>
      <c r="E108" s="111">
        <v>3252.06</v>
      </c>
      <c r="F108" s="60" t="s">
        <v>12</v>
      </c>
    </row>
    <row r="109" spans="2:6">
      <c r="B109" s="109">
        <v>0.60160879629629627</v>
      </c>
      <c r="C109" s="110">
        <v>90</v>
      </c>
      <c r="D109" s="111">
        <v>36.520000000000003</v>
      </c>
      <c r="E109" s="111">
        <v>3286.8</v>
      </c>
      <c r="F109" s="60" t="s">
        <v>12</v>
      </c>
    </row>
    <row r="110" spans="2:6">
      <c r="B110" s="109">
        <v>0.60453703703703698</v>
      </c>
      <c r="C110" s="110">
        <v>106</v>
      </c>
      <c r="D110" s="111">
        <v>36.54</v>
      </c>
      <c r="E110" s="111">
        <v>3873.24</v>
      </c>
      <c r="F110" s="60" t="s">
        <v>12</v>
      </c>
    </row>
    <row r="111" spans="2:6">
      <c r="B111" s="109">
        <v>0.61243055555555559</v>
      </c>
      <c r="C111" s="110">
        <v>324</v>
      </c>
      <c r="D111" s="111">
        <v>36.54</v>
      </c>
      <c r="E111" s="111">
        <v>11838.96</v>
      </c>
      <c r="F111" s="60" t="s">
        <v>12</v>
      </c>
    </row>
    <row r="112" spans="2:6">
      <c r="B112" s="109">
        <v>0.61254629629629631</v>
      </c>
      <c r="C112" s="110">
        <v>123</v>
      </c>
      <c r="D112" s="111">
        <v>36.54</v>
      </c>
      <c r="E112" s="111">
        <v>4494.42</v>
      </c>
      <c r="F112" s="60" t="s">
        <v>12</v>
      </c>
    </row>
    <row r="113" spans="2:6">
      <c r="B113" s="109">
        <v>0.61460648148148145</v>
      </c>
      <c r="C113" s="110">
        <v>117</v>
      </c>
      <c r="D113" s="111">
        <v>36.54</v>
      </c>
      <c r="E113" s="111">
        <v>4275.18</v>
      </c>
      <c r="F113" s="60" t="s">
        <v>12</v>
      </c>
    </row>
    <row r="114" spans="2:6">
      <c r="B114" s="109">
        <v>0.61756944444444439</v>
      </c>
      <c r="C114" s="110">
        <v>92</v>
      </c>
      <c r="D114" s="111">
        <v>36.520000000000003</v>
      </c>
      <c r="E114" s="111">
        <v>3359.84</v>
      </c>
      <c r="F114" s="60" t="s">
        <v>12</v>
      </c>
    </row>
    <row r="115" spans="2:6">
      <c r="B115" s="109">
        <v>0.61858796296296292</v>
      </c>
      <c r="C115" s="110">
        <v>87</v>
      </c>
      <c r="D115" s="111">
        <v>36.6</v>
      </c>
      <c r="E115" s="111">
        <v>3184.2000000000003</v>
      </c>
      <c r="F115" s="60" t="s">
        <v>12</v>
      </c>
    </row>
    <row r="116" spans="2:6">
      <c r="B116" s="109">
        <v>0.62077546296296293</v>
      </c>
      <c r="C116" s="110">
        <v>113</v>
      </c>
      <c r="D116" s="111">
        <v>36.659999999999997</v>
      </c>
      <c r="E116" s="111">
        <v>4142.58</v>
      </c>
      <c r="F116" s="60" t="s">
        <v>12</v>
      </c>
    </row>
    <row r="117" spans="2:6">
      <c r="B117" s="109">
        <v>0.62379629629629629</v>
      </c>
      <c r="C117" s="110">
        <v>44</v>
      </c>
      <c r="D117" s="111">
        <v>36.64</v>
      </c>
      <c r="E117" s="111">
        <v>1612.16</v>
      </c>
      <c r="F117" s="60" t="s">
        <v>12</v>
      </c>
    </row>
    <row r="118" spans="2:6">
      <c r="B118" s="109">
        <v>0.62379629629629629</v>
      </c>
      <c r="C118" s="110">
        <v>148</v>
      </c>
      <c r="D118" s="111">
        <v>36.64</v>
      </c>
      <c r="E118" s="111">
        <v>5422.72</v>
      </c>
      <c r="F118" s="60" t="s">
        <v>12</v>
      </c>
    </row>
    <row r="119" spans="2:6">
      <c r="B119" s="109">
        <v>0.62498842592592596</v>
      </c>
      <c r="C119" s="110">
        <v>6</v>
      </c>
      <c r="D119" s="111">
        <v>36.6</v>
      </c>
      <c r="E119" s="111">
        <v>219.60000000000002</v>
      </c>
      <c r="F119" s="60" t="s">
        <v>12</v>
      </c>
    </row>
    <row r="120" spans="2:6">
      <c r="B120" s="109">
        <v>0.62498842592592596</v>
      </c>
      <c r="C120" s="110">
        <v>158</v>
      </c>
      <c r="D120" s="111">
        <v>36.6</v>
      </c>
      <c r="E120" s="111">
        <v>5782.8</v>
      </c>
      <c r="F120" s="60" t="s">
        <v>12</v>
      </c>
    </row>
    <row r="121" spans="2:6">
      <c r="B121" s="109">
        <v>0.62498842592592596</v>
      </c>
      <c r="C121" s="110">
        <v>25</v>
      </c>
      <c r="D121" s="111">
        <v>36.6</v>
      </c>
      <c r="E121" s="111">
        <v>915</v>
      </c>
      <c r="F121" s="60" t="s">
        <v>12</v>
      </c>
    </row>
    <row r="122" spans="2:6">
      <c r="B122" s="109">
        <v>0.62730324074074073</v>
      </c>
      <c r="C122" s="110">
        <v>13</v>
      </c>
      <c r="D122" s="111">
        <v>36.56</v>
      </c>
      <c r="E122" s="111">
        <v>475.28000000000003</v>
      </c>
      <c r="F122" s="60" t="s">
        <v>12</v>
      </c>
    </row>
    <row r="123" spans="2:6">
      <c r="B123" s="109">
        <v>0.62730324074074073</v>
      </c>
      <c r="C123" s="110">
        <v>88</v>
      </c>
      <c r="D123" s="111">
        <v>36.56</v>
      </c>
      <c r="E123" s="111">
        <v>3217.28</v>
      </c>
      <c r="F123" s="60" t="s">
        <v>12</v>
      </c>
    </row>
    <row r="124" spans="2:6">
      <c r="B124" s="109">
        <v>0.63090277777777781</v>
      </c>
      <c r="C124" s="110">
        <v>82</v>
      </c>
      <c r="D124" s="111">
        <v>36.54</v>
      </c>
      <c r="E124" s="111">
        <v>2996.2799999999997</v>
      </c>
      <c r="F124" s="60" t="s">
        <v>12</v>
      </c>
    </row>
    <row r="125" spans="2:6">
      <c r="B125" s="109">
        <v>0.63090277777777781</v>
      </c>
      <c r="C125" s="110">
        <v>271</v>
      </c>
      <c r="D125" s="111">
        <v>36.54</v>
      </c>
      <c r="E125" s="111">
        <v>9902.34</v>
      </c>
      <c r="F125" s="60" t="s">
        <v>12</v>
      </c>
    </row>
    <row r="126" spans="2:6">
      <c r="B126" s="109">
        <v>0.63319444444444439</v>
      </c>
      <c r="C126" s="110">
        <v>83</v>
      </c>
      <c r="D126" s="111">
        <v>36.54</v>
      </c>
      <c r="E126" s="111">
        <v>3032.8199999999997</v>
      </c>
      <c r="F126" s="60" t="s">
        <v>12</v>
      </c>
    </row>
    <row r="127" spans="2:6">
      <c r="B127" s="109">
        <v>0.63740740740740742</v>
      </c>
      <c r="C127" s="110">
        <v>34</v>
      </c>
      <c r="D127" s="111">
        <v>36.54</v>
      </c>
      <c r="E127" s="111">
        <v>1242.3599999999999</v>
      </c>
      <c r="F127" s="60" t="s">
        <v>12</v>
      </c>
    </row>
    <row r="128" spans="2:6">
      <c r="B128" s="109">
        <v>0.63740740740740742</v>
      </c>
      <c r="C128" s="110">
        <v>55</v>
      </c>
      <c r="D128" s="111">
        <v>36.54</v>
      </c>
      <c r="E128" s="111">
        <v>2009.7</v>
      </c>
      <c r="F128" s="60" t="s">
        <v>12</v>
      </c>
    </row>
    <row r="129" spans="2:6">
      <c r="B129" s="109">
        <v>0.63894675925925926</v>
      </c>
      <c r="C129" s="110">
        <v>1</v>
      </c>
      <c r="D129" s="111">
        <v>36.520000000000003</v>
      </c>
      <c r="E129" s="111">
        <v>36.520000000000003</v>
      </c>
      <c r="F129" s="60" t="s">
        <v>12</v>
      </c>
    </row>
    <row r="130" spans="2:6">
      <c r="B130" s="109">
        <v>0.63894675925925926</v>
      </c>
      <c r="C130" s="110">
        <v>195</v>
      </c>
      <c r="D130" s="111">
        <v>36.520000000000003</v>
      </c>
      <c r="E130" s="111">
        <v>7121.4000000000005</v>
      </c>
      <c r="F130" s="60" t="s">
        <v>12</v>
      </c>
    </row>
    <row r="131" spans="2:6">
      <c r="B131" s="109">
        <v>0.6404050925925926</v>
      </c>
      <c r="C131" s="110">
        <v>27</v>
      </c>
      <c r="D131" s="111">
        <v>36.5</v>
      </c>
      <c r="E131" s="111">
        <v>985.5</v>
      </c>
      <c r="F131" s="60" t="s">
        <v>12</v>
      </c>
    </row>
    <row r="132" spans="2:6">
      <c r="B132" s="109">
        <v>0.6404050925925926</v>
      </c>
      <c r="C132" s="110">
        <v>42</v>
      </c>
      <c r="D132" s="111">
        <v>36.5</v>
      </c>
      <c r="E132" s="111">
        <v>1533</v>
      </c>
      <c r="F132" s="60" t="s">
        <v>12</v>
      </c>
    </row>
    <row r="133" spans="2:6">
      <c r="B133" s="109">
        <v>0.6404050925925926</v>
      </c>
      <c r="C133" s="110">
        <v>22</v>
      </c>
      <c r="D133" s="111">
        <v>36.5</v>
      </c>
      <c r="E133" s="111">
        <v>803</v>
      </c>
      <c r="F133" s="60" t="s">
        <v>12</v>
      </c>
    </row>
    <row r="134" spans="2:6">
      <c r="B134" s="109">
        <v>0.64321759259259259</v>
      </c>
      <c r="C134" s="110">
        <v>86</v>
      </c>
      <c r="D134" s="111">
        <v>36.479999999999997</v>
      </c>
      <c r="E134" s="111">
        <v>3137.2799999999997</v>
      </c>
      <c r="F134" s="60" t="s">
        <v>12</v>
      </c>
    </row>
    <row r="135" spans="2:6">
      <c r="B135" s="109">
        <v>0.64328703703703705</v>
      </c>
      <c r="C135" s="110">
        <v>192</v>
      </c>
      <c r="D135" s="111">
        <v>36.46</v>
      </c>
      <c r="E135" s="111">
        <v>7000.32</v>
      </c>
      <c r="F135" s="60" t="s">
        <v>12</v>
      </c>
    </row>
    <row r="136" spans="2:6">
      <c r="B136" s="109">
        <v>0.64519675925925923</v>
      </c>
      <c r="C136" s="110">
        <v>83</v>
      </c>
      <c r="D136" s="111">
        <v>36.44</v>
      </c>
      <c r="E136" s="111">
        <v>3024.52</v>
      </c>
      <c r="F136" s="60" t="s">
        <v>12</v>
      </c>
    </row>
    <row r="137" spans="2:6">
      <c r="B137" s="109">
        <v>0.64652777777777781</v>
      </c>
      <c r="C137" s="110">
        <v>520</v>
      </c>
      <c r="D137" s="111">
        <v>36.46</v>
      </c>
      <c r="E137" s="111">
        <v>18959.2</v>
      </c>
      <c r="F137" s="60" t="s">
        <v>12</v>
      </c>
    </row>
    <row r="138" spans="2:6">
      <c r="B138" s="109">
        <v>0.64687499999999998</v>
      </c>
      <c r="C138" s="110">
        <v>160</v>
      </c>
      <c r="D138" s="111">
        <v>36.42</v>
      </c>
      <c r="E138" s="111">
        <v>5827.2000000000007</v>
      </c>
      <c r="F138" s="60" t="s">
        <v>12</v>
      </c>
    </row>
    <row r="139" spans="2:6">
      <c r="B139" s="109">
        <v>0.64761574074074069</v>
      </c>
      <c r="C139" s="110">
        <v>104</v>
      </c>
      <c r="D139" s="111">
        <v>36.4</v>
      </c>
      <c r="E139" s="111">
        <v>3785.6</v>
      </c>
      <c r="F139" s="60" t="s">
        <v>12</v>
      </c>
    </row>
    <row r="140" spans="2:6">
      <c r="B140" s="109">
        <v>0.64824074074074078</v>
      </c>
      <c r="C140" s="110">
        <v>88</v>
      </c>
      <c r="D140" s="111">
        <v>36.4</v>
      </c>
      <c r="E140" s="111">
        <v>3203.2</v>
      </c>
      <c r="F140" s="60" t="s">
        <v>12</v>
      </c>
    </row>
    <row r="141" spans="2:6">
      <c r="B141" s="109">
        <v>0.6490393518518518</v>
      </c>
      <c r="C141" s="110">
        <v>101</v>
      </c>
      <c r="D141" s="111">
        <v>36.32</v>
      </c>
      <c r="E141" s="111">
        <v>3668.32</v>
      </c>
      <c r="F141" s="60" t="s">
        <v>12</v>
      </c>
    </row>
    <row r="142" spans="2:6">
      <c r="B142" s="109">
        <v>0.64981481481481485</v>
      </c>
      <c r="C142" s="110">
        <v>144</v>
      </c>
      <c r="D142" s="111">
        <v>36.36</v>
      </c>
      <c r="E142" s="111">
        <v>5235.84</v>
      </c>
      <c r="F142" s="60" t="s">
        <v>12</v>
      </c>
    </row>
    <row r="143" spans="2:6">
      <c r="B143" s="109">
        <v>0.65072916666666669</v>
      </c>
      <c r="C143" s="110">
        <v>98</v>
      </c>
      <c r="D143" s="111">
        <v>36.32</v>
      </c>
      <c r="E143" s="111">
        <v>3559.36</v>
      </c>
      <c r="F143" s="60" t="s">
        <v>12</v>
      </c>
    </row>
    <row r="144" spans="2:6">
      <c r="B144" s="109">
        <v>0.65320601851851856</v>
      </c>
      <c r="C144" s="110">
        <v>93</v>
      </c>
      <c r="D144" s="111">
        <v>36.4</v>
      </c>
      <c r="E144" s="111">
        <v>3385.2</v>
      </c>
      <c r="F144" s="60" t="s">
        <v>12</v>
      </c>
    </row>
    <row r="145" spans="2:6">
      <c r="B145" s="109">
        <v>0.65619212962962958</v>
      </c>
      <c r="C145" s="110">
        <v>317</v>
      </c>
      <c r="D145" s="111">
        <v>36.46</v>
      </c>
      <c r="E145" s="111">
        <v>11557.82</v>
      </c>
      <c r="F145" s="60" t="s">
        <v>12</v>
      </c>
    </row>
    <row r="146" spans="2:6">
      <c r="B146" s="109">
        <v>0.65675925925925926</v>
      </c>
      <c r="C146" s="110">
        <v>315</v>
      </c>
      <c r="D146" s="111">
        <v>36.42</v>
      </c>
      <c r="E146" s="111">
        <v>11472.300000000001</v>
      </c>
      <c r="F146" s="60" t="s">
        <v>12</v>
      </c>
    </row>
    <row r="147" spans="2:6">
      <c r="B147" s="109">
        <v>0.65884259259259259</v>
      </c>
      <c r="C147" s="110">
        <v>167</v>
      </c>
      <c r="D147" s="111">
        <v>36.42</v>
      </c>
      <c r="E147" s="111">
        <v>6082.14</v>
      </c>
      <c r="F147" s="60" t="s">
        <v>12</v>
      </c>
    </row>
    <row r="148" spans="2:6">
      <c r="B148" s="109">
        <v>0.66120370370370374</v>
      </c>
      <c r="C148" s="110">
        <v>118</v>
      </c>
      <c r="D148" s="111">
        <v>36.42</v>
      </c>
      <c r="E148" s="111">
        <v>4297.5600000000004</v>
      </c>
      <c r="F148" s="60" t="s">
        <v>12</v>
      </c>
    </row>
    <row r="149" spans="2:6">
      <c r="B149" s="109">
        <v>0.66253472222222221</v>
      </c>
      <c r="C149" s="110">
        <v>125</v>
      </c>
      <c r="D149" s="111">
        <v>36.46</v>
      </c>
      <c r="E149" s="111">
        <v>4557.5</v>
      </c>
      <c r="F149" s="60" t="s">
        <v>12</v>
      </c>
    </row>
    <row r="150" spans="2:6">
      <c r="B150" s="109">
        <v>0.66349537037037032</v>
      </c>
      <c r="C150" s="110">
        <v>96</v>
      </c>
      <c r="D150" s="111">
        <v>36.44</v>
      </c>
      <c r="E150" s="111">
        <v>3498.24</v>
      </c>
      <c r="F150" s="60" t="s">
        <v>12</v>
      </c>
    </row>
    <row r="151" spans="2:6">
      <c r="B151" s="109">
        <v>0.66646990740740741</v>
      </c>
      <c r="C151" s="110">
        <v>148</v>
      </c>
      <c r="D151" s="111">
        <v>36.44</v>
      </c>
      <c r="E151" s="111">
        <v>5393.12</v>
      </c>
      <c r="F151" s="60" t="s">
        <v>12</v>
      </c>
    </row>
    <row r="152" spans="2:6">
      <c r="B152" s="109">
        <v>0.66646990740740741</v>
      </c>
      <c r="C152" s="110">
        <v>20</v>
      </c>
      <c r="D152" s="111">
        <v>36.44</v>
      </c>
      <c r="E152" s="111">
        <v>728.8</v>
      </c>
      <c r="F152" s="60" t="s">
        <v>12</v>
      </c>
    </row>
    <row r="153" spans="2:6">
      <c r="B153" s="109">
        <v>0.66646990740740741</v>
      </c>
      <c r="C153" s="110">
        <v>144</v>
      </c>
      <c r="D153" s="111">
        <v>36.44</v>
      </c>
      <c r="E153" s="111">
        <v>5247.36</v>
      </c>
      <c r="F153" s="60" t="s">
        <v>12</v>
      </c>
    </row>
    <row r="154" spans="2:6">
      <c r="B154" s="109">
        <v>0.66681712962962958</v>
      </c>
      <c r="C154" s="110">
        <v>61</v>
      </c>
      <c r="D154" s="111">
        <v>36.44</v>
      </c>
      <c r="E154" s="111">
        <v>2222.8399999999997</v>
      </c>
      <c r="F154" s="60" t="s">
        <v>12</v>
      </c>
    </row>
    <row r="155" spans="2:6">
      <c r="B155" s="109">
        <v>0.66681712962962958</v>
      </c>
      <c r="C155" s="110">
        <v>36</v>
      </c>
      <c r="D155" s="111">
        <v>36.44</v>
      </c>
      <c r="E155" s="111">
        <v>1311.84</v>
      </c>
      <c r="F155" s="60" t="s">
        <v>12</v>
      </c>
    </row>
    <row r="156" spans="2:6">
      <c r="B156" s="109">
        <v>0.66891203703703705</v>
      </c>
      <c r="C156" s="110">
        <v>356</v>
      </c>
      <c r="D156" s="111">
        <v>36.4</v>
      </c>
      <c r="E156" s="111">
        <v>12958.4</v>
      </c>
      <c r="F156" s="60" t="s">
        <v>12</v>
      </c>
    </row>
    <row r="157" spans="2:6">
      <c r="B157" s="109">
        <v>0.67</v>
      </c>
      <c r="C157" s="110">
        <v>87</v>
      </c>
      <c r="D157" s="111">
        <v>36.4</v>
      </c>
      <c r="E157" s="111">
        <v>3166.7999999999997</v>
      </c>
      <c r="F157" s="60" t="s">
        <v>12</v>
      </c>
    </row>
    <row r="158" spans="2:6">
      <c r="B158" s="109">
        <v>0.67</v>
      </c>
      <c r="C158" s="110">
        <v>6</v>
      </c>
      <c r="D158" s="111">
        <v>36.4</v>
      </c>
      <c r="E158" s="111">
        <v>218.39999999999998</v>
      </c>
      <c r="F158" s="60" t="s">
        <v>12</v>
      </c>
    </row>
    <row r="159" spans="2:6">
      <c r="B159" s="109">
        <v>0.67026620370370371</v>
      </c>
      <c r="C159" s="110">
        <v>105</v>
      </c>
      <c r="D159" s="111">
        <v>36.36</v>
      </c>
      <c r="E159" s="111">
        <v>3817.7999999999997</v>
      </c>
      <c r="F159" s="60" t="s">
        <v>12</v>
      </c>
    </row>
    <row r="160" spans="2:6">
      <c r="B160" s="109">
        <v>0.67283564814814811</v>
      </c>
      <c r="C160" s="110">
        <v>339</v>
      </c>
      <c r="D160" s="111">
        <v>36.380000000000003</v>
      </c>
      <c r="E160" s="111">
        <v>12332.820000000002</v>
      </c>
      <c r="F160" s="60" t="s">
        <v>12</v>
      </c>
    </row>
    <row r="161" spans="2:6">
      <c r="B161" s="109">
        <v>0.67421296296296296</v>
      </c>
      <c r="C161" s="110">
        <v>173</v>
      </c>
      <c r="D161" s="111">
        <v>36.36</v>
      </c>
      <c r="E161" s="111">
        <v>6290.28</v>
      </c>
      <c r="F161" s="60" t="s">
        <v>12</v>
      </c>
    </row>
    <row r="162" spans="2:6">
      <c r="B162" s="109">
        <v>0.67574074074074075</v>
      </c>
      <c r="C162" s="110">
        <v>369</v>
      </c>
      <c r="D162" s="111">
        <v>36.32</v>
      </c>
      <c r="E162" s="111">
        <v>13402.08</v>
      </c>
      <c r="F162" s="60" t="s">
        <v>12</v>
      </c>
    </row>
    <row r="163" spans="2:6">
      <c r="B163" s="109">
        <v>0.67752314814814818</v>
      </c>
      <c r="C163" s="110">
        <v>133</v>
      </c>
      <c r="D163" s="111">
        <v>36.36</v>
      </c>
      <c r="E163" s="111">
        <v>4835.88</v>
      </c>
      <c r="F163" s="60" t="s">
        <v>12</v>
      </c>
    </row>
    <row r="164" spans="2:6">
      <c r="B164" s="109">
        <v>0.68013888888888885</v>
      </c>
      <c r="C164" s="110">
        <v>291</v>
      </c>
      <c r="D164" s="111">
        <v>36.340000000000003</v>
      </c>
      <c r="E164" s="111">
        <v>10574.94</v>
      </c>
      <c r="F164" s="60" t="s">
        <v>12</v>
      </c>
    </row>
    <row r="165" spans="2:6">
      <c r="B165" s="109">
        <v>0.6811342592592593</v>
      </c>
      <c r="C165" s="110">
        <v>255</v>
      </c>
      <c r="D165" s="111">
        <v>36.299999999999997</v>
      </c>
      <c r="E165" s="111">
        <v>9256.5</v>
      </c>
      <c r="F165" s="60" t="s">
        <v>12</v>
      </c>
    </row>
    <row r="166" spans="2:6">
      <c r="B166" s="109">
        <v>0.68518518518518523</v>
      </c>
      <c r="C166" s="110">
        <v>151</v>
      </c>
      <c r="D166" s="111">
        <v>36.380000000000003</v>
      </c>
      <c r="E166" s="111">
        <v>5493.38</v>
      </c>
      <c r="F166" s="60" t="s">
        <v>12</v>
      </c>
    </row>
    <row r="167" spans="2:6">
      <c r="B167" s="109">
        <v>0.68815972222222221</v>
      </c>
      <c r="C167" s="110">
        <v>185</v>
      </c>
      <c r="D167" s="111">
        <v>36.380000000000003</v>
      </c>
      <c r="E167" s="111">
        <v>6730.3</v>
      </c>
      <c r="F167" s="60" t="s">
        <v>12</v>
      </c>
    </row>
    <row r="168" spans="2:6">
      <c r="B168" s="109">
        <v>0.69017361111111108</v>
      </c>
      <c r="C168" s="110">
        <v>161</v>
      </c>
      <c r="D168" s="111">
        <v>36.380000000000003</v>
      </c>
      <c r="E168" s="111">
        <v>5857.18</v>
      </c>
      <c r="F168" s="60" t="s">
        <v>12</v>
      </c>
    </row>
    <row r="169" spans="2:6">
      <c r="B169" s="109">
        <v>0.69137731481481479</v>
      </c>
      <c r="C169" s="110">
        <v>122</v>
      </c>
      <c r="D169" s="111">
        <v>36.36</v>
      </c>
      <c r="E169" s="111">
        <v>4435.92</v>
      </c>
      <c r="F169" s="60" t="s">
        <v>12</v>
      </c>
    </row>
    <row r="170" spans="2:6">
      <c r="B170" s="109">
        <v>0.69265046296296295</v>
      </c>
      <c r="C170" s="110">
        <v>115</v>
      </c>
      <c r="D170" s="111">
        <v>36.340000000000003</v>
      </c>
      <c r="E170" s="111">
        <v>4179.1000000000004</v>
      </c>
      <c r="F170" s="60" t="s">
        <v>12</v>
      </c>
    </row>
    <row r="171" spans="2:6">
      <c r="B171" s="109">
        <v>0.69542824074074072</v>
      </c>
      <c r="C171" s="110">
        <v>353</v>
      </c>
      <c r="D171" s="111">
        <v>36.340000000000003</v>
      </c>
      <c r="E171" s="111">
        <v>12828.02</v>
      </c>
      <c r="F171" s="60" t="s">
        <v>12</v>
      </c>
    </row>
    <row r="172" spans="2:6">
      <c r="B172" s="109">
        <v>0.69726851851851857</v>
      </c>
      <c r="C172" s="110">
        <v>63</v>
      </c>
      <c r="D172" s="111">
        <v>36.32</v>
      </c>
      <c r="E172" s="111">
        <v>2288.16</v>
      </c>
      <c r="F172" s="60" t="s">
        <v>12</v>
      </c>
    </row>
    <row r="173" spans="2:6">
      <c r="B173" s="109">
        <v>0.69726851851851857</v>
      </c>
      <c r="C173" s="110">
        <v>24</v>
      </c>
      <c r="D173" s="111">
        <v>36.32</v>
      </c>
      <c r="E173" s="111">
        <v>871.68000000000006</v>
      </c>
      <c r="F173" s="60" t="s">
        <v>12</v>
      </c>
    </row>
    <row r="174" spans="2:6">
      <c r="B174" s="109">
        <v>0.7021412037037037</v>
      </c>
      <c r="C174" s="110">
        <v>48</v>
      </c>
      <c r="D174" s="111">
        <v>36.32</v>
      </c>
      <c r="E174" s="111">
        <v>1743.3600000000001</v>
      </c>
      <c r="F174" s="60" t="s">
        <v>12</v>
      </c>
    </row>
    <row r="175" spans="2:6">
      <c r="B175" s="109">
        <v>0.70300925925925928</v>
      </c>
      <c r="C175" s="110">
        <v>517</v>
      </c>
      <c r="D175" s="111">
        <v>36.32</v>
      </c>
      <c r="E175" s="111">
        <v>18777.439999999999</v>
      </c>
      <c r="F175" s="60" t="s">
        <v>12</v>
      </c>
    </row>
    <row r="176" spans="2:6">
      <c r="B176" s="109">
        <v>0.70556712962962964</v>
      </c>
      <c r="C176" s="110">
        <v>353</v>
      </c>
      <c r="D176" s="111">
        <v>36.32</v>
      </c>
      <c r="E176" s="111">
        <v>12820.960000000001</v>
      </c>
      <c r="F176" s="60" t="s">
        <v>12</v>
      </c>
    </row>
    <row r="177" spans="2:6">
      <c r="B177" s="109">
        <v>0.70784722222222218</v>
      </c>
      <c r="C177" s="110">
        <v>288</v>
      </c>
      <c r="D177" s="111">
        <v>36.380000000000003</v>
      </c>
      <c r="E177" s="111">
        <v>10477.44</v>
      </c>
      <c r="F177" s="60" t="s">
        <v>12</v>
      </c>
    </row>
    <row r="178" spans="2:6">
      <c r="B178" s="109">
        <v>0.70908564814814812</v>
      </c>
      <c r="C178" s="110">
        <v>172</v>
      </c>
      <c r="D178" s="111">
        <v>36.380000000000003</v>
      </c>
      <c r="E178" s="111">
        <v>6257.3600000000006</v>
      </c>
      <c r="F178" s="60" t="s">
        <v>12</v>
      </c>
    </row>
    <row r="179" spans="2:6">
      <c r="B179" s="109">
        <v>0.71028935185185182</v>
      </c>
      <c r="C179" s="110">
        <v>273</v>
      </c>
      <c r="D179" s="111">
        <v>36.340000000000003</v>
      </c>
      <c r="E179" s="111">
        <v>9920.8200000000015</v>
      </c>
      <c r="F179" s="60" t="s">
        <v>12</v>
      </c>
    </row>
    <row r="180" spans="2:6">
      <c r="B180" s="109">
        <v>0.71431712962962968</v>
      </c>
      <c r="C180" s="110">
        <v>85</v>
      </c>
      <c r="D180" s="111">
        <v>36.46</v>
      </c>
      <c r="E180" s="111">
        <v>3099.1</v>
      </c>
      <c r="F180" s="60" t="s">
        <v>12</v>
      </c>
    </row>
    <row r="181" spans="2:6">
      <c r="B181" s="109">
        <v>0.71501157407407412</v>
      </c>
      <c r="C181" s="110">
        <v>275</v>
      </c>
      <c r="D181" s="111">
        <v>36.44</v>
      </c>
      <c r="E181" s="111">
        <v>10021</v>
      </c>
      <c r="F181" s="60" t="s">
        <v>12</v>
      </c>
    </row>
    <row r="182" spans="2:6">
      <c r="B182" s="109">
        <v>0.71508101851851846</v>
      </c>
      <c r="C182" s="110">
        <v>29</v>
      </c>
      <c r="D182" s="111">
        <v>36.44</v>
      </c>
      <c r="E182" s="111">
        <v>1056.76</v>
      </c>
      <c r="F182" s="60" t="s">
        <v>12</v>
      </c>
    </row>
    <row r="183" spans="2:6">
      <c r="B183" s="109">
        <v>0.71748842592592588</v>
      </c>
      <c r="C183" s="110">
        <v>49</v>
      </c>
      <c r="D183" s="111">
        <v>36.4</v>
      </c>
      <c r="E183" s="111">
        <v>1783.6</v>
      </c>
      <c r="F183" s="60" t="s">
        <v>12</v>
      </c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  <row r="330" spans="2:6">
      <c r="B330" s="109"/>
      <c r="C330" s="110"/>
      <c r="D330" s="111"/>
      <c r="E330" s="111"/>
      <c r="F330" s="60"/>
    </row>
    <row r="331" spans="2:6">
      <c r="B331" s="109"/>
      <c r="C331" s="110"/>
      <c r="D331" s="111"/>
      <c r="E331" s="111"/>
      <c r="F331" s="60"/>
    </row>
    <row r="332" spans="2:6">
      <c r="B332" s="109"/>
      <c r="C332" s="110"/>
      <c r="D332" s="111"/>
      <c r="E332" s="111"/>
      <c r="F332" s="60"/>
    </row>
    <row r="333" spans="2:6">
      <c r="B333" s="109"/>
      <c r="C333" s="110"/>
      <c r="D333" s="111"/>
      <c r="E333" s="111"/>
      <c r="F333" s="60"/>
    </row>
    <row r="334" spans="2:6">
      <c r="B334" s="109"/>
      <c r="C334" s="110"/>
      <c r="D334" s="111"/>
      <c r="E334" s="111"/>
      <c r="F334" s="60"/>
    </row>
    <row r="335" spans="2:6">
      <c r="B335" s="109"/>
      <c r="C335" s="110"/>
      <c r="D335" s="111"/>
      <c r="E335" s="111"/>
      <c r="F335" s="60"/>
    </row>
    <row r="336" spans="2:6">
      <c r="B336" s="109"/>
      <c r="C336" s="110"/>
      <c r="D336" s="111"/>
      <c r="E336" s="111"/>
      <c r="F336" s="60"/>
    </row>
    <row r="337" spans="2:6">
      <c r="B337" s="109"/>
      <c r="C337" s="110"/>
      <c r="D337" s="111"/>
      <c r="E337" s="111"/>
      <c r="F337" s="60"/>
    </row>
    <row r="338" spans="2:6">
      <c r="B338" s="109"/>
      <c r="C338" s="110"/>
      <c r="D338" s="111"/>
      <c r="E338" s="111"/>
      <c r="F338" s="60"/>
    </row>
    <row r="339" spans="2:6">
      <c r="B339" s="109"/>
      <c r="C339" s="110"/>
      <c r="D339" s="111"/>
      <c r="E339" s="111"/>
      <c r="F339" s="60"/>
    </row>
    <row r="340" spans="2:6">
      <c r="B340" s="109"/>
      <c r="C340" s="110"/>
      <c r="D340" s="111"/>
      <c r="E340" s="111"/>
      <c r="F340" s="60"/>
    </row>
    <row r="341" spans="2:6">
      <c r="B341" s="109"/>
      <c r="C341" s="110"/>
      <c r="D341" s="111"/>
      <c r="E341" s="111"/>
      <c r="F341" s="60"/>
    </row>
    <row r="342" spans="2:6">
      <c r="B342" s="109"/>
      <c r="C342" s="110"/>
      <c r="D342" s="111"/>
      <c r="E342" s="111"/>
      <c r="F342" s="60"/>
    </row>
    <row r="343" spans="2:6">
      <c r="B343" s="109"/>
      <c r="C343" s="110"/>
      <c r="D343" s="111"/>
      <c r="E343" s="111"/>
      <c r="F343" s="60"/>
    </row>
    <row r="344" spans="2:6">
      <c r="B344" s="109"/>
      <c r="C344" s="110"/>
      <c r="D344" s="111"/>
      <c r="E344" s="111"/>
      <c r="F344" s="60"/>
    </row>
    <row r="345" spans="2:6">
      <c r="B345" s="109"/>
      <c r="C345" s="110"/>
      <c r="D345" s="111"/>
      <c r="E345" s="111"/>
      <c r="F345" s="60"/>
    </row>
  </sheetData>
  <conditionalFormatting sqref="D15:D19">
    <cfRule type="expression" dxfId="38" priority="1">
      <formula>$D15&gt;#REF!</formula>
    </cfRule>
  </conditionalFormatting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077CE-D0BA-46B2-AAC4-BB4AC7DCAB9E}">
  <dimension ref="B1:L248"/>
  <sheetViews>
    <sheetView workbookViewId="0">
      <selection activeCell="C1" sqref="C1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46135</v>
      </c>
      <c r="C15" s="58">
        <f>SUMIF(F21:F5001,F15,C21:C5001)</f>
        <v>25084</v>
      </c>
      <c r="D15" s="59">
        <f>E15/C15</f>
        <v>35.718590336469461</v>
      </c>
      <c r="E15" s="59">
        <f>SUMIF(F21:F5001,F15,E21:E5001)</f>
        <v>895965.12</v>
      </c>
      <c r="F15" s="60" t="s">
        <v>12</v>
      </c>
    </row>
    <row r="16" spans="2:10">
      <c r="B16" s="26">
        <f>B15</f>
        <v>46135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46135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46135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0.38094907407407408</v>
      </c>
      <c r="C21" s="110">
        <v>149</v>
      </c>
      <c r="D21" s="111">
        <v>35.700000000000003</v>
      </c>
      <c r="E21" s="111">
        <v>5319.3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0.38160879629629629</v>
      </c>
      <c r="C22" s="110">
        <v>107</v>
      </c>
      <c r="D22" s="111">
        <v>35.72</v>
      </c>
      <c r="E22" s="111">
        <v>3822.04</v>
      </c>
      <c r="F22" s="60" t="s">
        <v>12</v>
      </c>
    </row>
    <row r="23" spans="2:12">
      <c r="B23" s="109">
        <v>0.38670138888888889</v>
      </c>
      <c r="C23" s="110">
        <v>83</v>
      </c>
      <c r="D23" s="111">
        <v>35.78</v>
      </c>
      <c r="E23" s="111">
        <v>2969.7400000000002</v>
      </c>
      <c r="F23" s="60" t="s">
        <v>12</v>
      </c>
    </row>
    <row r="24" spans="2:12">
      <c r="B24" s="109">
        <v>0.38670138888888889</v>
      </c>
      <c r="C24" s="110">
        <v>31</v>
      </c>
      <c r="D24" s="111">
        <v>35.78</v>
      </c>
      <c r="E24" s="111">
        <v>1109.18</v>
      </c>
      <c r="F24" s="60" t="s">
        <v>12</v>
      </c>
    </row>
    <row r="25" spans="2:12">
      <c r="B25" s="109">
        <v>0.38670138888888889</v>
      </c>
      <c r="C25" s="110">
        <v>100</v>
      </c>
      <c r="D25" s="111">
        <v>35.78</v>
      </c>
      <c r="E25" s="111">
        <v>3578</v>
      </c>
      <c r="F25" s="60" t="s">
        <v>12</v>
      </c>
    </row>
    <row r="26" spans="2:12">
      <c r="B26" s="109">
        <v>0.3873611111111111</v>
      </c>
      <c r="C26" s="110">
        <v>958</v>
      </c>
      <c r="D26" s="111">
        <v>35.78</v>
      </c>
      <c r="E26" s="111">
        <v>34277.24</v>
      </c>
      <c r="F26" s="60" t="s">
        <v>12</v>
      </c>
    </row>
    <row r="27" spans="2:12">
      <c r="B27" s="109">
        <v>0.3873611111111111</v>
      </c>
      <c r="C27" s="110">
        <v>509</v>
      </c>
      <c r="D27" s="111">
        <v>35.76</v>
      </c>
      <c r="E27" s="111">
        <v>18201.84</v>
      </c>
      <c r="F27" s="60" t="s">
        <v>12</v>
      </c>
    </row>
    <row r="28" spans="2:12">
      <c r="B28" s="109">
        <v>0.38822916666666668</v>
      </c>
      <c r="C28" s="110">
        <v>137</v>
      </c>
      <c r="D28" s="111">
        <v>35.82</v>
      </c>
      <c r="E28" s="111">
        <v>4907.34</v>
      </c>
      <c r="F28" s="60" t="s">
        <v>12</v>
      </c>
    </row>
    <row r="29" spans="2:12">
      <c r="B29" s="109">
        <v>0.38899305555555558</v>
      </c>
      <c r="C29" s="110">
        <v>305</v>
      </c>
      <c r="D29" s="111">
        <v>35.78</v>
      </c>
      <c r="E29" s="111">
        <v>10912.9</v>
      </c>
      <c r="F29" s="60" t="s">
        <v>12</v>
      </c>
    </row>
    <row r="30" spans="2:12">
      <c r="B30" s="109">
        <v>0.39222222222222225</v>
      </c>
      <c r="C30" s="110">
        <v>230</v>
      </c>
      <c r="D30" s="111">
        <v>35.82</v>
      </c>
      <c r="E30" s="111">
        <v>8238.6</v>
      </c>
      <c r="F30" s="60" t="s">
        <v>12</v>
      </c>
    </row>
    <row r="31" spans="2:12">
      <c r="B31" s="109">
        <v>0.39672453703703703</v>
      </c>
      <c r="C31" s="110">
        <v>632</v>
      </c>
      <c r="D31" s="111">
        <v>35.78</v>
      </c>
      <c r="E31" s="111">
        <v>22612.959999999999</v>
      </c>
      <c r="F31" s="60" t="s">
        <v>12</v>
      </c>
    </row>
    <row r="32" spans="2:12">
      <c r="B32" s="109">
        <v>0.39931712962962962</v>
      </c>
      <c r="C32" s="110">
        <v>112</v>
      </c>
      <c r="D32" s="111">
        <v>35.72</v>
      </c>
      <c r="E32" s="111">
        <v>4000.64</v>
      </c>
      <c r="F32" s="60" t="s">
        <v>12</v>
      </c>
    </row>
    <row r="33" spans="2:6">
      <c r="B33" s="109">
        <v>0.39962962962962961</v>
      </c>
      <c r="C33" s="110">
        <v>257</v>
      </c>
      <c r="D33" s="111">
        <v>35.64</v>
      </c>
      <c r="E33" s="111">
        <v>9159.48</v>
      </c>
      <c r="F33" s="60" t="s">
        <v>12</v>
      </c>
    </row>
    <row r="34" spans="2:6">
      <c r="B34" s="109">
        <v>0.40178240740740739</v>
      </c>
      <c r="C34" s="110">
        <v>225</v>
      </c>
      <c r="D34" s="111">
        <v>35.68</v>
      </c>
      <c r="E34" s="111">
        <v>8028</v>
      </c>
      <c r="F34" s="60" t="s">
        <v>12</v>
      </c>
    </row>
    <row r="35" spans="2:6">
      <c r="B35" s="109">
        <v>0.40380787037037036</v>
      </c>
      <c r="C35" s="110">
        <v>53</v>
      </c>
      <c r="D35" s="111">
        <v>35.68</v>
      </c>
      <c r="E35" s="111">
        <v>1891.04</v>
      </c>
      <c r="F35" s="60" t="s">
        <v>12</v>
      </c>
    </row>
    <row r="36" spans="2:6">
      <c r="B36" s="109">
        <v>0.40583333333333332</v>
      </c>
      <c r="C36" s="110">
        <v>85</v>
      </c>
      <c r="D36" s="111">
        <v>35.72</v>
      </c>
      <c r="E36" s="111">
        <v>3036.2</v>
      </c>
      <c r="F36" s="60" t="s">
        <v>12</v>
      </c>
    </row>
    <row r="37" spans="2:6">
      <c r="B37" s="109">
        <v>0.4105787037037037</v>
      </c>
      <c r="C37" s="110">
        <v>393</v>
      </c>
      <c r="D37" s="111">
        <v>35.74</v>
      </c>
      <c r="E37" s="111">
        <v>14045.820000000002</v>
      </c>
      <c r="F37" s="60" t="s">
        <v>12</v>
      </c>
    </row>
    <row r="38" spans="2:6">
      <c r="B38" s="109">
        <v>0.41138888888888892</v>
      </c>
      <c r="C38" s="110">
        <v>123</v>
      </c>
      <c r="D38" s="111">
        <v>35.700000000000003</v>
      </c>
      <c r="E38" s="111">
        <v>4391.1000000000004</v>
      </c>
      <c r="F38" s="60" t="s">
        <v>12</v>
      </c>
    </row>
    <row r="39" spans="2:6">
      <c r="B39" s="109">
        <v>0.41138888888888892</v>
      </c>
      <c r="C39" s="110">
        <v>115</v>
      </c>
      <c r="D39" s="111">
        <v>35.700000000000003</v>
      </c>
      <c r="E39" s="111">
        <v>4105.5</v>
      </c>
      <c r="F39" s="60" t="s">
        <v>12</v>
      </c>
    </row>
    <row r="40" spans="2:6">
      <c r="B40" s="109">
        <v>0.4170949074074074</v>
      </c>
      <c r="C40" s="110">
        <v>506</v>
      </c>
      <c r="D40" s="111">
        <v>35.76</v>
      </c>
      <c r="E40" s="111">
        <v>18094.559999999998</v>
      </c>
      <c r="F40" s="60" t="s">
        <v>12</v>
      </c>
    </row>
    <row r="41" spans="2:6">
      <c r="B41" s="109">
        <v>0.42333333333333334</v>
      </c>
      <c r="C41" s="110">
        <v>344</v>
      </c>
      <c r="D41" s="111">
        <v>35.72</v>
      </c>
      <c r="E41" s="111">
        <v>12287.68</v>
      </c>
      <c r="F41" s="60" t="s">
        <v>12</v>
      </c>
    </row>
    <row r="42" spans="2:6">
      <c r="B42" s="109">
        <v>0.42802083333333335</v>
      </c>
      <c r="C42" s="110">
        <v>247</v>
      </c>
      <c r="D42" s="111">
        <v>35.68</v>
      </c>
      <c r="E42" s="111">
        <v>8812.9599999999991</v>
      </c>
      <c r="F42" s="60" t="s">
        <v>12</v>
      </c>
    </row>
    <row r="43" spans="2:6">
      <c r="B43" s="109">
        <v>0.42802083333333335</v>
      </c>
      <c r="C43" s="110">
        <v>250</v>
      </c>
      <c r="D43" s="111">
        <v>35.68</v>
      </c>
      <c r="E43" s="111">
        <v>8920</v>
      </c>
      <c r="F43" s="60" t="s">
        <v>12</v>
      </c>
    </row>
    <row r="44" spans="2:6">
      <c r="B44" s="109">
        <v>0.4314236111111111</v>
      </c>
      <c r="C44" s="110">
        <v>260</v>
      </c>
      <c r="D44" s="111">
        <v>35.700000000000003</v>
      </c>
      <c r="E44" s="111">
        <v>9282</v>
      </c>
      <c r="F44" s="60" t="s">
        <v>12</v>
      </c>
    </row>
    <row r="45" spans="2:6">
      <c r="B45" s="109">
        <v>0.43256944444444445</v>
      </c>
      <c r="C45" s="110">
        <v>116</v>
      </c>
      <c r="D45" s="111">
        <v>35.68</v>
      </c>
      <c r="E45" s="111">
        <v>4138.88</v>
      </c>
      <c r="F45" s="60" t="s">
        <v>12</v>
      </c>
    </row>
    <row r="46" spans="2:6">
      <c r="B46" s="109">
        <v>0.43785879629629632</v>
      </c>
      <c r="C46" s="110">
        <v>269</v>
      </c>
      <c r="D46" s="111">
        <v>35.74</v>
      </c>
      <c r="E46" s="111">
        <v>9614.0600000000013</v>
      </c>
      <c r="F46" s="60" t="s">
        <v>12</v>
      </c>
    </row>
    <row r="47" spans="2:6">
      <c r="B47" s="109">
        <v>0.44372685185185184</v>
      </c>
      <c r="C47" s="110">
        <v>430</v>
      </c>
      <c r="D47" s="111">
        <v>35.92</v>
      </c>
      <c r="E47" s="111">
        <v>15445.6</v>
      </c>
      <c r="F47" s="60" t="s">
        <v>12</v>
      </c>
    </row>
    <row r="48" spans="2:6">
      <c r="B48" s="109">
        <v>0.44449074074074074</v>
      </c>
      <c r="C48" s="110">
        <v>112</v>
      </c>
      <c r="D48" s="111">
        <v>35.92</v>
      </c>
      <c r="E48" s="111">
        <v>4023.04</v>
      </c>
      <c r="F48" s="60" t="s">
        <v>12</v>
      </c>
    </row>
    <row r="49" spans="2:6">
      <c r="B49" s="109">
        <v>0.44627314814814817</v>
      </c>
      <c r="C49" s="110">
        <v>112</v>
      </c>
      <c r="D49" s="111">
        <v>35.92</v>
      </c>
      <c r="E49" s="111">
        <v>4023.04</v>
      </c>
      <c r="F49" s="60" t="s">
        <v>12</v>
      </c>
    </row>
    <row r="50" spans="2:6">
      <c r="B50" s="109">
        <v>0.44792824074074072</v>
      </c>
      <c r="C50" s="110">
        <v>96</v>
      </c>
      <c r="D50" s="111">
        <v>35.9</v>
      </c>
      <c r="E50" s="111">
        <v>3446.3999999999996</v>
      </c>
      <c r="F50" s="60" t="s">
        <v>12</v>
      </c>
    </row>
    <row r="51" spans="2:6">
      <c r="B51" s="109">
        <v>0.4508449074074074</v>
      </c>
      <c r="C51" s="110">
        <v>85</v>
      </c>
      <c r="D51" s="111">
        <v>35.94</v>
      </c>
      <c r="E51" s="111">
        <v>3054.8999999999996</v>
      </c>
      <c r="F51" s="60" t="s">
        <v>12</v>
      </c>
    </row>
    <row r="52" spans="2:6">
      <c r="B52" s="109">
        <v>0.45200231481481479</v>
      </c>
      <c r="C52" s="110">
        <v>133</v>
      </c>
      <c r="D52" s="111">
        <v>35.94</v>
      </c>
      <c r="E52" s="111">
        <v>4780.0199999999995</v>
      </c>
      <c r="F52" s="60" t="s">
        <v>12</v>
      </c>
    </row>
    <row r="53" spans="2:6">
      <c r="B53" s="109">
        <v>0.45868055555555554</v>
      </c>
      <c r="C53" s="110">
        <v>88</v>
      </c>
      <c r="D53" s="111">
        <v>35.94</v>
      </c>
      <c r="E53" s="111">
        <v>3162.72</v>
      </c>
      <c r="F53" s="60" t="s">
        <v>12</v>
      </c>
    </row>
    <row r="54" spans="2:6">
      <c r="B54" s="109">
        <v>0.45868055555555554</v>
      </c>
      <c r="C54" s="110">
        <v>160</v>
      </c>
      <c r="D54" s="111">
        <v>35.94</v>
      </c>
      <c r="E54" s="111">
        <v>5750.4</v>
      </c>
      <c r="F54" s="60" t="s">
        <v>12</v>
      </c>
    </row>
    <row r="55" spans="2:6">
      <c r="B55" s="109">
        <v>0.45874999999999999</v>
      </c>
      <c r="C55" s="110">
        <v>181</v>
      </c>
      <c r="D55" s="111">
        <v>35.92</v>
      </c>
      <c r="E55" s="111">
        <v>6501.52</v>
      </c>
      <c r="F55" s="60" t="s">
        <v>12</v>
      </c>
    </row>
    <row r="56" spans="2:6">
      <c r="B56" s="109">
        <v>0.46121527777777777</v>
      </c>
      <c r="C56" s="110">
        <v>125</v>
      </c>
      <c r="D56" s="111">
        <v>35.94</v>
      </c>
      <c r="E56" s="111">
        <v>4492.5</v>
      </c>
      <c r="F56" s="60" t="s">
        <v>12</v>
      </c>
    </row>
    <row r="57" spans="2:6">
      <c r="B57" s="109">
        <v>0.4674537037037037</v>
      </c>
      <c r="C57" s="110">
        <v>120</v>
      </c>
      <c r="D57" s="111">
        <v>35.96</v>
      </c>
      <c r="E57" s="111">
        <v>4315.2</v>
      </c>
      <c r="F57" s="60" t="s">
        <v>12</v>
      </c>
    </row>
    <row r="58" spans="2:6">
      <c r="B58" s="109">
        <v>0.4679861111111111</v>
      </c>
      <c r="C58" s="110">
        <v>310</v>
      </c>
      <c r="D58" s="111">
        <v>35.94</v>
      </c>
      <c r="E58" s="111">
        <v>11141.4</v>
      </c>
      <c r="F58" s="60" t="s">
        <v>12</v>
      </c>
    </row>
    <row r="59" spans="2:6">
      <c r="B59" s="109">
        <v>0.46966435185185185</v>
      </c>
      <c r="C59" s="110">
        <v>17</v>
      </c>
      <c r="D59" s="111">
        <v>35.9</v>
      </c>
      <c r="E59" s="111">
        <v>610.29999999999995</v>
      </c>
      <c r="F59" s="60" t="s">
        <v>12</v>
      </c>
    </row>
    <row r="60" spans="2:6">
      <c r="B60" s="109">
        <v>0.46966435185185185</v>
      </c>
      <c r="C60" s="110">
        <v>40</v>
      </c>
      <c r="D60" s="111">
        <v>35.9</v>
      </c>
      <c r="E60" s="111">
        <v>1436</v>
      </c>
      <c r="F60" s="60" t="s">
        <v>12</v>
      </c>
    </row>
    <row r="61" spans="2:6">
      <c r="B61" s="109">
        <v>0.46966435185185185</v>
      </c>
      <c r="C61" s="110">
        <v>39</v>
      </c>
      <c r="D61" s="111">
        <v>35.9</v>
      </c>
      <c r="E61" s="111">
        <v>1400.1</v>
      </c>
      <c r="F61" s="60" t="s">
        <v>12</v>
      </c>
    </row>
    <row r="62" spans="2:6">
      <c r="B62" s="109">
        <v>0.47427083333333331</v>
      </c>
      <c r="C62" s="110">
        <v>95</v>
      </c>
      <c r="D62" s="111">
        <v>35.880000000000003</v>
      </c>
      <c r="E62" s="111">
        <v>3408.6000000000004</v>
      </c>
      <c r="F62" s="60" t="s">
        <v>12</v>
      </c>
    </row>
    <row r="63" spans="2:6">
      <c r="B63" s="109">
        <v>0.47427083333333331</v>
      </c>
      <c r="C63" s="110">
        <v>170</v>
      </c>
      <c r="D63" s="111">
        <v>35.880000000000003</v>
      </c>
      <c r="E63" s="111">
        <v>6099.6</v>
      </c>
      <c r="F63" s="60" t="s">
        <v>12</v>
      </c>
    </row>
    <row r="64" spans="2:6">
      <c r="B64" s="109">
        <v>0.47740740740740739</v>
      </c>
      <c r="C64" s="110">
        <v>132</v>
      </c>
      <c r="D64" s="111">
        <v>35.799999999999997</v>
      </c>
      <c r="E64" s="111">
        <v>4725.5999999999995</v>
      </c>
      <c r="F64" s="60" t="s">
        <v>12</v>
      </c>
    </row>
    <row r="65" spans="2:6">
      <c r="B65" s="109">
        <v>0.48086805555555556</v>
      </c>
      <c r="C65" s="110">
        <v>95</v>
      </c>
      <c r="D65" s="111">
        <v>35.78</v>
      </c>
      <c r="E65" s="111">
        <v>3399.1</v>
      </c>
      <c r="F65" s="60" t="s">
        <v>12</v>
      </c>
    </row>
    <row r="66" spans="2:6">
      <c r="B66" s="109">
        <v>0.48086805555555556</v>
      </c>
      <c r="C66" s="110">
        <v>150</v>
      </c>
      <c r="D66" s="111">
        <v>35.78</v>
      </c>
      <c r="E66" s="111">
        <v>5367</v>
      </c>
      <c r="F66" s="60" t="s">
        <v>12</v>
      </c>
    </row>
    <row r="67" spans="2:6">
      <c r="B67" s="109">
        <v>0.48502314814814818</v>
      </c>
      <c r="C67" s="110">
        <v>159</v>
      </c>
      <c r="D67" s="111">
        <v>35.78</v>
      </c>
      <c r="E67" s="111">
        <v>5689.02</v>
      </c>
      <c r="F67" s="60" t="s">
        <v>12</v>
      </c>
    </row>
    <row r="68" spans="2:6">
      <c r="B68" s="109">
        <v>0.48869212962962966</v>
      </c>
      <c r="C68" s="110">
        <v>90</v>
      </c>
      <c r="D68" s="111">
        <v>35.74</v>
      </c>
      <c r="E68" s="111">
        <v>3216.6000000000004</v>
      </c>
      <c r="F68" s="60" t="s">
        <v>12</v>
      </c>
    </row>
    <row r="69" spans="2:6">
      <c r="B69" s="109">
        <v>0.48966435185185186</v>
      </c>
      <c r="C69" s="110">
        <v>108</v>
      </c>
      <c r="D69" s="111">
        <v>35.74</v>
      </c>
      <c r="E69" s="111">
        <v>3859.92</v>
      </c>
      <c r="F69" s="60" t="s">
        <v>12</v>
      </c>
    </row>
    <row r="70" spans="2:6">
      <c r="B70" s="109">
        <v>0.49144675925925924</v>
      </c>
      <c r="C70" s="110">
        <v>92</v>
      </c>
      <c r="D70" s="111">
        <v>35.72</v>
      </c>
      <c r="E70" s="111">
        <v>3286.24</v>
      </c>
      <c r="F70" s="60" t="s">
        <v>12</v>
      </c>
    </row>
    <row r="71" spans="2:6">
      <c r="B71" s="109">
        <v>0.49381944444444442</v>
      </c>
      <c r="C71" s="110">
        <v>117</v>
      </c>
      <c r="D71" s="111">
        <v>35.68</v>
      </c>
      <c r="E71" s="111">
        <v>4174.5600000000004</v>
      </c>
      <c r="F71" s="60" t="s">
        <v>12</v>
      </c>
    </row>
    <row r="72" spans="2:6">
      <c r="B72" s="109">
        <v>0.49877314814814816</v>
      </c>
      <c r="C72" s="110">
        <v>86</v>
      </c>
      <c r="D72" s="111">
        <v>35.659999999999997</v>
      </c>
      <c r="E72" s="111">
        <v>3066.7599999999998</v>
      </c>
      <c r="F72" s="60" t="s">
        <v>12</v>
      </c>
    </row>
    <row r="73" spans="2:6">
      <c r="B73" s="109">
        <v>0.49877314814814816</v>
      </c>
      <c r="C73" s="110">
        <v>135</v>
      </c>
      <c r="D73" s="111">
        <v>35.659999999999997</v>
      </c>
      <c r="E73" s="111">
        <v>4814.0999999999995</v>
      </c>
      <c r="F73" s="60" t="s">
        <v>12</v>
      </c>
    </row>
    <row r="74" spans="2:6">
      <c r="B74" s="109">
        <v>0.50187499999999996</v>
      </c>
      <c r="C74" s="110">
        <v>86</v>
      </c>
      <c r="D74" s="111">
        <v>35.659999999999997</v>
      </c>
      <c r="E74" s="111">
        <v>3066.7599999999998</v>
      </c>
      <c r="F74" s="60" t="s">
        <v>12</v>
      </c>
    </row>
    <row r="75" spans="2:6">
      <c r="B75" s="109">
        <v>0.50792824074074072</v>
      </c>
      <c r="C75" s="110">
        <v>157</v>
      </c>
      <c r="D75" s="111">
        <v>35.659999999999997</v>
      </c>
      <c r="E75" s="111">
        <v>5598.62</v>
      </c>
      <c r="F75" s="60" t="s">
        <v>12</v>
      </c>
    </row>
    <row r="76" spans="2:6">
      <c r="B76" s="109">
        <v>0.50792824074074072</v>
      </c>
      <c r="C76" s="110">
        <v>163</v>
      </c>
      <c r="D76" s="111">
        <v>35.659999999999997</v>
      </c>
      <c r="E76" s="111">
        <v>5812.579999999999</v>
      </c>
      <c r="F76" s="60" t="s">
        <v>12</v>
      </c>
    </row>
    <row r="77" spans="2:6">
      <c r="B77" s="109">
        <v>0.50947916666666671</v>
      </c>
      <c r="C77" s="110">
        <v>88</v>
      </c>
      <c r="D77" s="111">
        <v>35.64</v>
      </c>
      <c r="E77" s="111">
        <v>3136.32</v>
      </c>
      <c r="F77" s="60" t="s">
        <v>12</v>
      </c>
    </row>
    <row r="78" spans="2:6">
      <c r="B78" s="109">
        <v>0.5184375</v>
      </c>
      <c r="C78" s="110">
        <v>342</v>
      </c>
      <c r="D78" s="111">
        <v>35.700000000000003</v>
      </c>
      <c r="E78" s="111">
        <v>12209.400000000001</v>
      </c>
      <c r="F78" s="60" t="s">
        <v>12</v>
      </c>
    </row>
    <row r="79" spans="2:6">
      <c r="B79" s="109">
        <v>0.52096064814814813</v>
      </c>
      <c r="C79" s="110">
        <v>85</v>
      </c>
      <c r="D79" s="111">
        <v>35.700000000000003</v>
      </c>
      <c r="E79" s="111">
        <v>3034.5000000000005</v>
      </c>
      <c r="F79" s="60" t="s">
        <v>12</v>
      </c>
    </row>
    <row r="80" spans="2:6">
      <c r="B80" s="109">
        <v>0.52590277777777783</v>
      </c>
      <c r="C80" s="110">
        <v>165</v>
      </c>
      <c r="D80" s="111">
        <v>35.74</v>
      </c>
      <c r="E80" s="111">
        <v>5897.1</v>
      </c>
      <c r="F80" s="60" t="s">
        <v>12</v>
      </c>
    </row>
    <row r="81" spans="2:6">
      <c r="B81" s="109">
        <v>0.52645833333333336</v>
      </c>
      <c r="C81" s="110">
        <v>140</v>
      </c>
      <c r="D81" s="111">
        <v>35.72</v>
      </c>
      <c r="E81" s="111">
        <v>5000.8</v>
      </c>
      <c r="F81" s="60" t="s">
        <v>12</v>
      </c>
    </row>
    <row r="82" spans="2:6">
      <c r="B82" s="109">
        <v>0.53153935185185186</v>
      </c>
      <c r="C82" s="110">
        <v>106</v>
      </c>
      <c r="D82" s="111">
        <v>35.74</v>
      </c>
      <c r="E82" s="111">
        <v>3788.44</v>
      </c>
      <c r="F82" s="60" t="s">
        <v>12</v>
      </c>
    </row>
    <row r="83" spans="2:6">
      <c r="B83" s="109">
        <v>0.53744212962962967</v>
      </c>
      <c r="C83" s="110">
        <v>93</v>
      </c>
      <c r="D83" s="111">
        <v>35.72</v>
      </c>
      <c r="E83" s="111">
        <v>3321.96</v>
      </c>
      <c r="F83" s="60" t="s">
        <v>12</v>
      </c>
    </row>
    <row r="84" spans="2:6">
      <c r="B84" s="109">
        <v>0.53744212962962967</v>
      </c>
      <c r="C84" s="110">
        <v>97</v>
      </c>
      <c r="D84" s="111">
        <v>35.72</v>
      </c>
      <c r="E84" s="111">
        <v>3464.8399999999997</v>
      </c>
      <c r="F84" s="60" t="s">
        <v>12</v>
      </c>
    </row>
    <row r="85" spans="2:6">
      <c r="B85" s="109">
        <v>0.53744212962962967</v>
      </c>
      <c r="C85" s="110">
        <v>90</v>
      </c>
      <c r="D85" s="111">
        <v>35.72</v>
      </c>
      <c r="E85" s="111">
        <v>3214.7999999999997</v>
      </c>
      <c r="F85" s="60" t="s">
        <v>12</v>
      </c>
    </row>
    <row r="86" spans="2:6">
      <c r="B86" s="109">
        <v>0.53965277777777776</v>
      </c>
      <c r="C86" s="110">
        <v>86</v>
      </c>
      <c r="D86" s="111">
        <v>35.68</v>
      </c>
      <c r="E86" s="111">
        <v>3068.48</v>
      </c>
      <c r="F86" s="60" t="s">
        <v>12</v>
      </c>
    </row>
    <row r="87" spans="2:6">
      <c r="B87" s="109">
        <v>0.54216435185185186</v>
      </c>
      <c r="C87" s="110">
        <v>107</v>
      </c>
      <c r="D87" s="111">
        <v>35.64</v>
      </c>
      <c r="E87" s="111">
        <v>3813.48</v>
      </c>
      <c r="F87" s="60" t="s">
        <v>12</v>
      </c>
    </row>
    <row r="88" spans="2:6">
      <c r="B88" s="109">
        <v>0.54386574074074079</v>
      </c>
      <c r="C88" s="110">
        <v>87</v>
      </c>
      <c r="D88" s="111">
        <v>35.56</v>
      </c>
      <c r="E88" s="111">
        <v>3093.7200000000003</v>
      </c>
      <c r="F88" s="60" t="s">
        <v>12</v>
      </c>
    </row>
    <row r="89" spans="2:6">
      <c r="B89" s="109">
        <v>0.54773148148148143</v>
      </c>
      <c r="C89" s="110">
        <v>53</v>
      </c>
      <c r="D89" s="111">
        <v>35.56</v>
      </c>
      <c r="E89" s="111">
        <v>1884.68</v>
      </c>
      <c r="F89" s="60" t="s">
        <v>12</v>
      </c>
    </row>
    <row r="90" spans="2:6">
      <c r="B90" s="109">
        <v>0.54773148148148143</v>
      </c>
      <c r="C90" s="110">
        <v>36</v>
      </c>
      <c r="D90" s="111">
        <v>35.56</v>
      </c>
      <c r="E90" s="111">
        <v>1280.1600000000001</v>
      </c>
      <c r="F90" s="60" t="s">
        <v>12</v>
      </c>
    </row>
    <row r="91" spans="2:6">
      <c r="B91" s="109">
        <v>0.55162037037037037</v>
      </c>
      <c r="C91" s="110">
        <v>90</v>
      </c>
      <c r="D91" s="111">
        <v>35.520000000000003</v>
      </c>
      <c r="E91" s="111">
        <v>3196.8</v>
      </c>
      <c r="F91" s="60" t="s">
        <v>12</v>
      </c>
    </row>
    <row r="92" spans="2:6">
      <c r="B92" s="109">
        <v>0.55410879629629628</v>
      </c>
      <c r="C92" s="110">
        <v>95</v>
      </c>
      <c r="D92" s="111">
        <v>35.5</v>
      </c>
      <c r="E92" s="111">
        <v>3372.5</v>
      </c>
      <c r="F92" s="60" t="s">
        <v>12</v>
      </c>
    </row>
    <row r="93" spans="2:6">
      <c r="B93" s="109">
        <v>0.56116898148148153</v>
      </c>
      <c r="C93" s="110">
        <v>160</v>
      </c>
      <c r="D93" s="111">
        <v>35.520000000000003</v>
      </c>
      <c r="E93" s="111">
        <v>5683.2000000000007</v>
      </c>
      <c r="F93" s="60" t="s">
        <v>12</v>
      </c>
    </row>
    <row r="94" spans="2:6">
      <c r="B94" s="109">
        <v>0.56364583333333329</v>
      </c>
      <c r="C94" s="110">
        <v>116</v>
      </c>
      <c r="D94" s="111">
        <v>35.520000000000003</v>
      </c>
      <c r="E94" s="111">
        <v>4120.3200000000006</v>
      </c>
      <c r="F94" s="60" t="s">
        <v>12</v>
      </c>
    </row>
    <row r="95" spans="2:6">
      <c r="B95" s="109">
        <v>0.57270833333333337</v>
      </c>
      <c r="C95" s="110">
        <v>107</v>
      </c>
      <c r="D95" s="111">
        <v>35.58</v>
      </c>
      <c r="E95" s="111">
        <v>3807.06</v>
      </c>
      <c r="F95" s="60" t="s">
        <v>12</v>
      </c>
    </row>
    <row r="96" spans="2:6">
      <c r="B96" s="109">
        <v>0.57692129629629629</v>
      </c>
      <c r="C96" s="110">
        <v>285</v>
      </c>
      <c r="D96" s="111">
        <v>35.58</v>
      </c>
      <c r="E96" s="111">
        <v>10140.299999999999</v>
      </c>
      <c r="F96" s="60" t="s">
        <v>12</v>
      </c>
    </row>
    <row r="97" spans="2:6">
      <c r="B97" s="109">
        <v>0.57692129629629629</v>
      </c>
      <c r="C97" s="110">
        <v>124</v>
      </c>
      <c r="D97" s="111">
        <v>35.58</v>
      </c>
      <c r="E97" s="111">
        <v>4411.92</v>
      </c>
      <c r="F97" s="60" t="s">
        <v>12</v>
      </c>
    </row>
    <row r="98" spans="2:6">
      <c r="B98" s="109">
        <v>0.58421296296296299</v>
      </c>
      <c r="C98" s="110">
        <v>160</v>
      </c>
      <c r="D98" s="111">
        <v>35.619999999999997</v>
      </c>
      <c r="E98" s="111">
        <v>5699.2</v>
      </c>
      <c r="F98" s="60" t="s">
        <v>12</v>
      </c>
    </row>
    <row r="99" spans="2:6">
      <c r="B99" s="109">
        <v>0.58421296296296299</v>
      </c>
      <c r="C99" s="110">
        <v>126</v>
      </c>
      <c r="D99" s="111">
        <v>35.619999999999997</v>
      </c>
      <c r="E99" s="111">
        <v>4488.12</v>
      </c>
      <c r="F99" s="60" t="s">
        <v>12</v>
      </c>
    </row>
    <row r="100" spans="2:6">
      <c r="B100" s="109">
        <v>0.58797453703703706</v>
      </c>
      <c r="C100" s="110">
        <v>85</v>
      </c>
      <c r="D100" s="111">
        <v>35.56</v>
      </c>
      <c r="E100" s="111">
        <v>3022.6000000000004</v>
      </c>
      <c r="F100" s="60" t="s">
        <v>12</v>
      </c>
    </row>
    <row r="101" spans="2:6">
      <c r="B101" s="109">
        <v>0.58849537037037036</v>
      </c>
      <c r="C101" s="110">
        <v>102</v>
      </c>
      <c r="D101" s="111">
        <v>35.56</v>
      </c>
      <c r="E101" s="111">
        <v>3627.1200000000003</v>
      </c>
      <c r="F101" s="60" t="s">
        <v>12</v>
      </c>
    </row>
    <row r="102" spans="2:6">
      <c r="B102" s="109">
        <v>0.5913194444444444</v>
      </c>
      <c r="C102" s="110">
        <v>93</v>
      </c>
      <c r="D102" s="111">
        <v>35.58</v>
      </c>
      <c r="E102" s="111">
        <v>3308.94</v>
      </c>
      <c r="F102" s="60" t="s">
        <v>12</v>
      </c>
    </row>
    <row r="103" spans="2:6">
      <c r="B103" s="109">
        <v>0.59559027777777773</v>
      </c>
      <c r="C103" s="110">
        <v>194</v>
      </c>
      <c r="D103" s="111">
        <v>35.58</v>
      </c>
      <c r="E103" s="111">
        <v>6902.5199999999995</v>
      </c>
      <c r="F103" s="60" t="s">
        <v>12</v>
      </c>
    </row>
    <row r="104" spans="2:6">
      <c r="B104" s="109">
        <v>0.59991898148148148</v>
      </c>
      <c r="C104" s="110">
        <v>114</v>
      </c>
      <c r="D104" s="111">
        <v>35.619999999999997</v>
      </c>
      <c r="E104" s="111">
        <v>4060.68</v>
      </c>
      <c r="F104" s="60" t="s">
        <v>12</v>
      </c>
    </row>
    <row r="105" spans="2:6">
      <c r="B105" s="109">
        <v>0.60401620370370368</v>
      </c>
      <c r="C105" s="110">
        <v>88</v>
      </c>
      <c r="D105" s="111">
        <v>35.619999999999997</v>
      </c>
      <c r="E105" s="111">
        <v>3134.56</v>
      </c>
      <c r="F105" s="60" t="s">
        <v>12</v>
      </c>
    </row>
    <row r="106" spans="2:6">
      <c r="B106" s="109">
        <v>0.60401620370370368</v>
      </c>
      <c r="C106" s="110">
        <v>125</v>
      </c>
      <c r="D106" s="111">
        <v>35.619999999999997</v>
      </c>
      <c r="E106" s="111">
        <v>4452.5</v>
      </c>
      <c r="F106" s="60" t="s">
        <v>12</v>
      </c>
    </row>
    <row r="107" spans="2:6">
      <c r="B107" s="109">
        <v>0.60929398148148151</v>
      </c>
      <c r="C107" s="110">
        <v>120</v>
      </c>
      <c r="D107" s="111">
        <v>35.619999999999997</v>
      </c>
      <c r="E107" s="111">
        <v>4274.3999999999996</v>
      </c>
      <c r="F107" s="60" t="s">
        <v>12</v>
      </c>
    </row>
    <row r="108" spans="2:6">
      <c r="B108" s="109">
        <v>0.60929398148148151</v>
      </c>
      <c r="C108" s="110">
        <v>177</v>
      </c>
      <c r="D108" s="111">
        <v>35.619999999999997</v>
      </c>
      <c r="E108" s="111">
        <v>6304.74</v>
      </c>
      <c r="F108" s="60" t="s">
        <v>12</v>
      </c>
    </row>
    <row r="109" spans="2:6">
      <c r="B109" s="109">
        <v>0.61121527777777773</v>
      </c>
      <c r="C109" s="110">
        <v>89</v>
      </c>
      <c r="D109" s="111">
        <v>35.6</v>
      </c>
      <c r="E109" s="111">
        <v>3168.4</v>
      </c>
      <c r="F109" s="60" t="s">
        <v>12</v>
      </c>
    </row>
    <row r="110" spans="2:6">
      <c r="B110" s="109">
        <v>0.61446759259259254</v>
      </c>
      <c r="C110" s="110">
        <v>128</v>
      </c>
      <c r="D110" s="111">
        <v>35.64</v>
      </c>
      <c r="E110" s="111">
        <v>4561.92</v>
      </c>
      <c r="F110" s="60" t="s">
        <v>12</v>
      </c>
    </row>
    <row r="111" spans="2:6">
      <c r="B111" s="109">
        <v>0.61523148148148143</v>
      </c>
      <c r="C111" s="110">
        <v>11</v>
      </c>
      <c r="D111" s="111">
        <v>35.619999999999997</v>
      </c>
      <c r="E111" s="111">
        <v>391.82</v>
      </c>
      <c r="F111" s="60" t="s">
        <v>12</v>
      </c>
    </row>
    <row r="112" spans="2:6">
      <c r="B112" s="109">
        <v>0.61523148148148143</v>
      </c>
      <c r="C112" s="110">
        <v>86</v>
      </c>
      <c r="D112" s="111">
        <v>35.619999999999997</v>
      </c>
      <c r="E112" s="111">
        <v>3063.3199999999997</v>
      </c>
      <c r="F112" s="60" t="s">
        <v>12</v>
      </c>
    </row>
    <row r="113" spans="2:6">
      <c r="B113" s="109">
        <v>0.61655092592592597</v>
      </c>
      <c r="C113" s="110">
        <v>51</v>
      </c>
      <c r="D113" s="111">
        <v>35.86</v>
      </c>
      <c r="E113" s="111">
        <v>1828.86</v>
      </c>
      <c r="F113" s="60" t="s">
        <v>12</v>
      </c>
    </row>
    <row r="114" spans="2:6">
      <c r="B114" s="109">
        <v>0.61984953703703705</v>
      </c>
      <c r="C114" s="110">
        <v>87</v>
      </c>
      <c r="D114" s="111">
        <v>35.880000000000003</v>
      </c>
      <c r="E114" s="111">
        <v>3121.5600000000004</v>
      </c>
      <c r="F114" s="60" t="s">
        <v>12</v>
      </c>
    </row>
    <row r="115" spans="2:6">
      <c r="B115" s="109">
        <v>0.62113425925925925</v>
      </c>
      <c r="C115" s="110">
        <v>161</v>
      </c>
      <c r="D115" s="111">
        <v>35.840000000000003</v>
      </c>
      <c r="E115" s="111">
        <v>5770.2400000000007</v>
      </c>
      <c r="F115" s="60" t="s">
        <v>12</v>
      </c>
    </row>
    <row r="116" spans="2:6">
      <c r="B116" s="109">
        <v>0.62160879629629628</v>
      </c>
      <c r="C116" s="110">
        <v>88</v>
      </c>
      <c r="D116" s="111">
        <v>35.799999999999997</v>
      </c>
      <c r="E116" s="111">
        <v>3150.3999999999996</v>
      </c>
      <c r="F116" s="60" t="s">
        <v>12</v>
      </c>
    </row>
    <row r="117" spans="2:6">
      <c r="B117" s="109">
        <v>0.62413194444444442</v>
      </c>
      <c r="C117" s="110">
        <v>93</v>
      </c>
      <c r="D117" s="111">
        <v>35.76</v>
      </c>
      <c r="E117" s="111">
        <v>3325.68</v>
      </c>
      <c r="F117" s="60" t="s">
        <v>12</v>
      </c>
    </row>
    <row r="118" spans="2:6">
      <c r="B118" s="109">
        <v>0.62483796296296301</v>
      </c>
      <c r="C118" s="110">
        <v>89</v>
      </c>
      <c r="D118" s="111">
        <v>35.74</v>
      </c>
      <c r="E118" s="111">
        <v>3180.86</v>
      </c>
      <c r="F118" s="60" t="s">
        <v>12</v>
      </c>
    </row>
    <row r="119" spans="2:6">
      <c r="B119" s="109">
        <v>0.62483796296296301</v>
      </c>
      <c r="C119" s="110">
        <v>65</v>
      </c>
      <c r="D119" s="111">
        <v>35.74</v>
      </c>
      <c r="E119" s="111">
        <v>2323.1</v>
      </c>
      <c r="F119" s="60" t="s">
        <v>12</v>
      </c>
    </row>
    <row r="120" spans="2:6">
      <c r="B120" s="109">
        <v>0.62531250000000005</v>
      </c>
      <c r="C120" s="110">
        <v>94</v>
      </c>
      <c r="D120" s="111">
        <v>35.72</v>
      </c>
      <c r="E120" s="111">
        <v>3357.68</v>
      </c>
      <c r="F120" s="60" t="s">
        <v>12</v>
      </c>
    </row>
    <row r="121" spans="2:6">
      <c r="B121" s="109">
        <v>0.63078703703703709</v>
      </c>
      <c r="C121" s="110">
        <v>157</v>
      </c>
      <c r="D121" s="111">
        <v>35.78</v>
      </c>
      <c r="E121" s="111">
        <v>5617.46</v>
      </c>
      <c r="F121" s="60" t="s">
        <v>12</v>
      </c>
    </row>
    <row r="122" spans="2:6">
      <c r="B122" s="109">
        <v>0.63078703703703709</v>
      </c>
      <c r="C122" s="110">
        <v>7</v>
      </c>
      <c r="D122" s="111">
        <v>35.78</v>
      </c>
      <c r="E122" s="111">
        <v>250.46</v>
      </c>
      <c r="F122" s="60" t="s">
        <v>12</v>
      </c>
    </row>
    <row r="123" spans="2:6">
      <c r="B123" s="109">
        <v>0.63079861111111113</v>
      </c>
      <c r="C123" s="110">
        <v>66</v>
      </c>
      <c r="D123" s="111">
        <v>35.78</v>
      </c>
      <c r="E123" s="111">
        <v>2361.48</v>
      </c>
      <c r="F123" s="60" t="s">
        <v>12</v>
      </c>
    </row>
    <row r="124" spans="2:6">
      <c r="B124" s="109">
        <v>0.63142361111111112</v>
      </c>
      <c r="C124" s="110">
        <v>111</v>
      </c>
      <c r="D124" s="111">
        <v>35.76</v>
      </c>
      <c r="E124" s="111">
        <v>3969.3599999999997</v>
      </c>
      <c r="F124" s="60" t="s">
        <v>12</v>
      </c>
    </row>
    <row r="125" spans="2:6">
      <c r="B125" s="109">
        <v>0.63467592592592592</v>
      </c>
      <c r="C125" s="110">
        <v>183</v>
      </c>
      <c r="D125" s="111">
        <v>35.78</v>
      </c>
      <c r="E125" s="111">
        <v>6547.74</v>
      </c>
      <c r="F125" s="60" t="s">
        <v>12</v>
      </c>
    </row>
    <row r="126" spans="2:6">
      <c r="B126" s="109">
        <v>0.63467592592592592</v>
      </c>
      <c r="C126" s="110">
        <v>26</v>
      </c>
      <c r="D126" s="111">
        <v>35.78</v>
      </c>
      <c r="E126" s="111">
        <v>930.28</v>
      </c>
      <c r="F126" s="60" t="s">
        <v>12</v>
      </c>
    </row>
    <row r="127" spans="2:6">
      <c r="B127" s="109">
        <v>0.63606481481481481</v>
      </c>
      <c r="C127" s="110">
        <v>91</v>
      </c>
      <c r="D127" s="111">
        <v>35.78</v>
      </c>
      <c r="E127" s="111">
        <v>3255.98</v>
      </c>
      <c r="F127" s="60" t="s">
        <v>12</v>
      </c>
    </row>
    <row r="128" spans="2:6">
      <c r="B128" s="109">
        <v>0.63932870370370365</v>
      </c>
      <c r="C128" s="110">
        <v>110</v>
      </c>
      <c r="D128" s="111">
        <v>35.68</v>
      </c>
      <c r="E128" s="111">
        <v>3924.8</v>
      </c>
      <c r="F128" s="60" t="s">
        <v>12</v>
      </c>
    </row>
    <row r="129" spans="2:6">
      <c r="B129" s="109">
        <v>0.64475694444444442</v>
      </c>
      <c r="C129" s="110">
        <v>603</v>
      </c>
      <c r="D129" s="111">
        <v>35.68</v>
      </c>
      <c r="E129" s="111">
        <v>21515.040000000001</v>
      </c>
      <c r="F129" s="60" t="s">
        <v>12</v>
      </c>
    </row>
    <row r="130" spans="2:6">
      <c r="B130" s="109">
        <v>0.64729166666666671</v>
      </c>
      <c r="C130" s="110">
        <v>775</v>
      </c>
      <c r="D130" s="111">
        <v>35.74</v>
      </c>
      <c r="E130" s="111">
        <v>27698.5</v>
      </c>
      <c r="F130" s="60" t="s">
        <v>12</v>
      </c>
    </row>
    <row r="131" spans="2:6">
      <c r="B131" s="109">
        <v>0.64866898148148144</v>
      </c>
      <c r="C131" s="110">
        <v>193</v>
      </c>
      <c r="D131" s="111">
        <v>35.74</v>
      </c>
      <c r="E131" s="111">
        <v>6897.8200000000006</v>
      </c>
      <c r="F131" s="60" t="s">
        <v>12</v>
      </c>
    </row>
    <row r="132" spans="2:6">
      <c r="B132" s="109">
        <v>0.65041666666666664</v>
      </c>
      <c r="C132" s="110">
        <v>87</v>
      </c>
      <c r="D132" s="111">
        <v>35.72</v>
      </c>
      <c r="E132" s="111">
        <v>3107.64</v>
      </c>
      <c r="F132" s="60" t="s">
        <v>12</v>
      </c>
    </row>
    <row r="133" spans="2:6">
      <c r="B133" s="109">
        <v>0.65249999999999997</v>
      </c>
      <c r="C133" s="110">
        <v>86</v>
      </c>
      <c r="D133" s="111">
        <v>35.72</v>
      </c>
      <c r="E133" s="111">
        <v>3071.92</v>
      </c>
      <c r="F133" s="60" t="s">
        <v>12</v>
      </c>
    </row>
    <row r="134" spans="2:6">
      <c r="B134" s="109">
        <v>0.65353009259259254</v>
      </c>
      <c r="C134" s="110">
        <v>238</v>
      </c>
      <c r="D134" s="111">
        <v>35.72</v>
      </c>
      <c r="E134" s="111">
        <v>8501.36</v>
      </c>
      <c r="F134" s="60" t="s">
        <v>12</v>
      </c>
    </row>
    <row r="135" spans="2:6">
      <c r="B135" s="109">
        <v>0.65662037037037035</v>
      </c>
      <c r="C135" s="110">
        <v>328</v>
      </c>
      <c r="D135" s="111">
        <v>35.78</v>
      </c>
      <c r="E135" s="111">
        <v>11735.84</v>
      </c>
      <c r="F135" s="60" t="s">
        <v>12</v>
      </c>
    </row>
    <row r="136" spans="2:6">
      <c r="B136" s="109">
        <v>0.65746527777777775</v>
      </c>
      <c r="C136" s="110">
        <v>293</v>
      </c>
      <c r="D136" s="111">
        <v>35.74</v>
      </c>
      <c r="E136" s="111">
        <v>10471.82</v>
      </c>
      <c r="F136" s="60" t="s">
        <v>12</v>
      </c>
    </row>
    <row r="137" spans="2:6">
      <c r="B137" s="109">
        <v>0.66109953703703705</v>
      </c>
      <c r="C137" s="110">
        <v>242</v>
      </c>
      <c r="D137" s="111">
        <v>35.82</v>
      </c>
      <c r="E137" s="111">
        <v>8668.44</v>
      </c>
      <c r="F137" s="60" t="s">
        <v>12</v>
      </c>
    </row>
    <row r="138" spans="2:6">
      <c r="B138" s="109">
        <v>0.66284722222222225</v>
      </c>
      <c r="C138" s="110">
        <v>1</v>
      </c>
      <c r="D138" s="111">
        <v>35.82</v>
      </c>
      <c r="E138" s="111">
        <v>35.82</v>
      </c>
      <c r="F138" s="60" t="s">
        <v>12</v>
      </c>
    </row>
    <row r="139" spans="2:6">
      <c r="B139" s="109">
        <v>0.66284722222222225</v>
      </c>
      <c r="C139" s="110">
        <v>303</v>
      </c>
      <c r="D139" s="111">
        <v>35.82</v>
      </c>
      <c r="E139" s="111">
        <v>10853.460000000001</v>
      </c>
      <c r="F139" s="60" t="s">
        <v>12</v>
      </c>
    </row>
    <row r="140" spans="2:6">
      <c r="B140" s="109">
        <v>0.66543981481481485</v>
      </c>
      <c r="C140" s="110">
        <v>72</v>
      </c>
      <c r="D140" s="111">
        <v>35.82</v>
      </c>
      <c r="E140" s="111">
        <v>2579.04</v>
      </c>
      <c r="F140" s="60" t="s">
        <v>12</v>
      </c>
    </row>
    <row r="141" spans="2:6">
      <c r="B141" s="109">
        <v>0.6658101851851852</v>
      </c>
      <c r="C141" s="110">
        <v>91</v>
      </c>
      <c r="D141" s="111">
        <v>35.82</v>
      </c>
      <c r="E141" s="111">
        <v>3259.62</v>
      </c>
      <c r="F141" s="60" t="s">
        <v>12</v>
      </c>
    </row>
    <row r="142" spans="2:6">
      <c r="B142" s="109">
        <v>0.66601851851851857</v>
      </c>
      <c r="C142" s="110">
        <v>91</v>
      </c>
      <c r="D142" s="111">
        <v>35.82</v>
      </c>
      <c r="E142" s="111">
        <v>3259.62</v>
      </c>
      <c r="F142" s="60" t="s">
        <v>12</v>
      </c>
    </row>
    <row r="143" spans="2:6">
      <c r="B143" s="109">
        <v>0.66665509259259259</v>
      </c>
      <c r="C143" s="110">
        <v>104</v>
      </c>
      <c r="D143" s="111">
        <v>35.82</v>
      </c>
      <c r="E143" s="111">
        <v>3725.28</v>
      </c>
      <c r="F143" s="60" t="s">
        <v>12</v>
      </c>
    </row>
    <row r="144" spans="2:6">
      <c r="B144" s="109">
        <v>0.66765046296296293</v>
      </c>
      <c r="C144" s="110">
        <v>342</v>
      </c>
      <c r="D144" s="111">
        <v>35.78</v>
      </c>
      <c r="E144" s="111">
        <v>12236.76</v>
      </c>
      <c r="F144" s="60" t="s">
        <v>12</v>
      </c>
    </row>
    <row r="145" spans="2:6">
      <c r="B145" s="109">
        <v>0.67003472222222227</v>
      </c>
      <c r="C145" s="110">
        <v>170</v>
      </c>
      <c r="D145" s="111">
        <v>35.72</v>
      </c>
      <c r="E145" s="111">
        <v>6072.4</v>
      </c>
      <c r="F145" s="60" t="s">
        <v>12</v>
      </c>
    </row>
    <row r="146" spans="2:6">
      <c r="B146" s="109">
        <v>0.67262731481481486</v>
      </c>
      <c r="C146" s="110">
        <v>472</v>
      </c>
      <c r="D146" s="111">
        <v>35.72</v>
      </c>
      <c r="E146" s="111">
        <v>16859.84</v>
      </c>
      <c r="F146" s="60" t="s">
        <v>12</v>
      </c>
    </row>
    <row r="147" spans="2:6">
      <c r="B147" s="109">
        <v>0.67287037037037034</v>
      </c>
      <c r="C147" s="110">
        <v>216</v>
      </c>
      <c r="D147" s="111">
        <v>35.68</v>
      </c>
      <c r="E147" s="111">
        <v>7706.88</v>
      </c>
      <c r="F147" s="60" t="s">
        <v>12</v>
      </c>
    </row>
    <row r="148" spans="2:6">
      <c r="B148" s="109">
        <v>0.67651620370370369</v>
      </c>
      <c r="C148" s="110">
        <v>328</v>
      </c>
      <c r="D148" s="111">
        <v>35.64</v>
      </c>
      <c r="E148" s="111">
        <v>11689.92</v>
      </c>
      <c r="F148" s="60" t="s">
        <v>12</v>
      </c>
    </row>
    <row r="149" spans="2:6">
      <c r="B149" s="109">
        <v>0.67819444444444443</v>
      </c>
      <c r="C149" s="110">
        <v>96</v>
      </c>
      <c r="D149" s="111">
        <v>35.659999999999997</v>
      </c>
      <c r="E149" s="111">
        <v>3423.3599999999997</v>
      </c>
      <c r="F149" s="60" t="s">
        <v>12</v>
      </c>
    </row>
    <row r="150" spans="2:6">
      <c r="B150" s="109">
        <v>0.68236111111111108</v>
      </c>
      <c r="C150" s="110">
        <v>10</v>
      </c>
      <c r="D150" s="111">
        <v>35.64</v>
      </c>
      <c r="E150" s="111">
        <v>356.4</v>
      </c>
      <c r="F150" s="60" t="s">
        <v>12</v>
      </c>
    </row>
    <row r="151" spans="2:6">
      <c r="B151" s="109">
        <v>0.68236111111111108</v>
      </c>
      <c r="C151" s="110">
        <v>112</v>
      </c>
      <c r="D151" s="111">
        <v>35.64</v>
      </c>
      <c r="E151" s="111">
        <v>3991.6800000000003</v>
      </c>
      <c r="F151" s="60" t="s">
        <v>12</v>
      </c>
    </row>
    <row r="152" spans="2:6">
      <c r="B152" s="109">
        <v>0.68236111111111108</v>
      </c>
      <c r="C152" s="110">
        <v>404</v>
      </c>
      <c r="D152" s="111">
        <v>35.64</v>
      </c>
      <c r="E152" s="111">
        <v>14398.56</v>
      </c>
      <c r="F152" s="60" t="s">
        <v>12</v>
      </c>
    </row>
    <row r="153" spans="2:6">
      <c r="B153" s="109">
        <v>0.68347222222222226</v>
      </c>
      <c r="C153" s="110">
        <v>7</v>
      </c>
      <c r="D153" s="111">
        <v>35.64</v>
      </c>
      <c r="E153" s="111">
        <v>249.48000000000002</v>
      </c>
      <c r="F153" s="60" t="s">
        <v>12</v>
      </c>
    </row>
    <row r="154" spans="2:6">
      <c r="B154" s="109">
        <v>0.68347222222222226</v>
      </c>
      <c r="C154" s="110">
        <v>94</v>
      </c>
      <c r="D154" s="111">
        <v>35.64</v>
      </c>
      <c r="E154" s="111">
        <v>3350.16</v>
      </c>
      <c r="F154" s="60" t="s">
        <v>12</v>
      </c>
    </row>
    <row r="155" spans="2:6">
      <c r="B155" s="109">
        <v>0.69184027777777779</v>
      </c>
      <c r="C155" s="110">
        <v>198</v>
      </c>
      <c r="D155" s="111">
        <v>35.619999999999997</v>
      </c>
      <c r="E155" s="111">
        <v>7052.7599999999993</v>
      </c>
      <c r="F155" s="60" t="s">
        <v>12</v>
      </c>
    </row>
    <row r="156" spans="2:6">
      <c r="B156" s="109">
        <v>0.69184027777777779</v>
      </c>
      <c r="C156" s="110">
        <v>384</v>
      </c>
      <c r="D156" s="111">
        <v>35.619999999999997</v>
      </c>
      <c r="E156" s="111">
        <v>13678.079999999998</v>
      </c>
      <c r="F156" s="60" t="s">
        <v>12</v>
      </c>
    </row>
    <row r="157" spans="2:6">
      <c r="B157" s="109">
        <v>0.69358796296296299</v>
      </c>
      <c r="C157" s="110">
        <v>174</v>
      </c>
      <c r="D157" s="111">
        <v>35.619999999999997</v>
      </c>
      <c r="E157" s="111">
        <v>6197.8799999999992</v>
      </c>
      <c r="F157" s="60" t="s">
        <v>12</v>
      </c>
    </row>
    <row r="158" spans="2:6">
      <c r="B158" s="109">
        <v>0.69358796296296299</v>
      </c>
      <c r="C158" s="110">
        <v>54</v>
      </c>
      <c r="D158" s="111">
        <v>35.619999999999997</v>
      </c>
      <c r="E158" s="111">
        <v>1923.4799999999998</v>
      </c>
      <c r="F158" s="60" t="s">
        <v>12</v>
      </c>
    </row>
    <row r="159" spans="2:6">
      <c r="B159" s="109">
        <v>0.69436342592592593</v>
      </c>
      <c r="C159" s="110">
        <v>148</v>
      </c>
      <c r="D159" s="111">
        <v>35.64</v>
      </c>
      <c r="E159" s="111">
        <v>5274.72</v>
      </c>
      <c r="F159" s="60" t="s">
        <v>12</v>
      </c>
    </row>
    <row r="160" spans="2:6">
      <c r="B160" s="109">
        <v>0.69732638888888887</v>
      </c>
      <c r="C160" s="110">
        <v>88</v>
      </c>
      <c r="D160" s="111">
        <v>35.619999999999997</v>
      </c>
      <c r="E160" s="111">
        <v>3134.56</v>
      </c>
      <c r="F160" s="60" t="s">
        <v>12</v>
      </c>
    </row>
    <row r="161" spans="2:6">
      <c r="B161" s="109">
        <v>0.6987268518518519</v>
      </c>
      <c r="C161" s="110">
        <v>186</v>
      </c>
      <c r="D161" s="111">
        <v>35.58</v>
      </c>
      <c r="E161" s="111">
        <v>6617.88</v>
      </c>
      <c r="F161" s="60" t="s">
        <v>12</v>
      </c>
    </row>
    <row r="162" spans="2:6">
      <c r="B162" s="109">
        <v>0.70253472222222224</v>
      </c>
      <c r="C162" s="110">
        <v>258</v>
      </c>
      <c r="D162" s="111">
        <v>35.58</v>
      </c>
      <c r="E162" s="111">
        <v>9179.64</v>
      </c>
      <c r="F162" s="60" t="s">
        <v>12</v>
      </c>
    </row>
    <row r="163" spans="2:6">
      <c r="B163" s="109">
        <v>0.70479166666666671</v>
      </c>
      <c r="C163" s="110">
        <v>143</v>
      </c>
      <c r="D163" s="111">
        <v>35.58</v>
      </c>
      <c r="E163" s="111">
        <v>5087.9399999999996</v>
      </c>
      <c r="F163" s="60" t="s">
        <v>12</v>
      </c>
    </row>
    <row r="164" spans="2:6">
      <c r="B164" s="109">
        <v>0.70548611111111115</v>
      </c>
      <c r="C164" s="110">
        <v>89</v>
      </c>
      <c r="D164" s="111">
        <v>35.56</v>
      </c>
      <c r="E164" s="111">
        <v>3164.84</v>
      </c>
      <c r="F164" s="60" t="s">
        <v>12</v>
      </c>
    </row>
    <row r="165" spans="2:6">
      <c r="B165" s="109">
        <v>0.70548611111111115</v>
      </c>
      <c r="C165" s="110">
        <v>121</v>
      </c>
      <c r="D165" s="111">
        <v>35.56</v>
      </c>
      <c r="E165" s="111">
        <v>4302.76</v>
      </c>
      <c r="F165" s="60" t="s">
        <v>12</v>
      </c>
    </row>
    <row r="166" spans="2:6">
      <c r="B166" s="109">
        <v>0.70548611111111115</v>
      </c>
      <c r="C166" s="110">
        <v>88</v>
      </c>
      <c r="D166" s="111">
        <v>35.56</v>
      </c>
      <c r="E166" s="111">
        <v>3129.28</v>
      </c>
      <c r="F166" s="60" t="s">
        <v>12</v>
      </c>
    </row>
    <row r="167" spans="2:6">
      <c r="B167" s="109">
        <v>0.70846064814814813</v>
      </c>
      <c r="C167" s="110">
        <v>165</v>
      </c>
      <c r="D167" s="111">
        <v>35.58</v>
      </c>
      <c r="E167" s="111">
        <v>5870.7</v>
      </c>
      <c r="F167" s="60" t="s">
        <v>12</v>
      </c>
    </row>
    <row r="168" spans="2:6">
      <c r="B168" s="109">
        <v>0.70885416666666667</v>
      </c>
      <c r="C168" s="110">
        <v>211</v>
      </c>
      <c r="D168" s="111">
        <v>35.56</v>
      </c>
      <c r="E168" s="111">
        <v>7503.1600000000008</v>
      </c>
      <c r="F168" s="60" t="s">
        <v>12</v>
      </c>
    </row>
    <row r="169" spans="2:6">
      <c r="B169" s="109">
        <v>0.71309027777777778</v>
      </c>
      <c r="C169" s="110">
        <v>150</v>
      </c>
      <c r="D169" s="111">
        <v>35.619999999999997</v>
      </c>
      <c r="E169" s="111">
        <v>5343</v>
      </c>
      <c r="F169" s="60" t="s">
        <v>12</v>
      </c>
    </row>
    <row r="170" spans="2:6">
      <c r="B170" s="109">
        <v>0.71310185185185182</v>
      </c>
      <c r="C170" s="110">
        <v>92</v>
      </c>
      <c r="D170" s="111">
        <v>35.619999999999997</v>
      </c>
      <c r="E170" s="111">
        <v>3277.04</v>
      </c>
      <c r="F170" s="60" t="s">
        <v>12</v>
      </c>
    </row>
    <row r="171" spans="2:6">
      <c r="B171" s="109">
        <v>0.71310185185185182</v>
      </c>
      <c r="C171" s="110">
        <v>117</v>
      </c>
      <c r="D171" s="111">
        <v>35.619999999999997</v>
      </c>
      <c r="E171" s="111">
        <v>4167.54</v>
      </c>
      <c r="F171" s="60" t="s">
        <v>12</v>
      </c>
    </row>
    <row r="172" spans="2:6">
      <c r="B172" s="109">
        <v>0.71346064814814814</v>
      </c>
      <c r="C172" s="110">
        <v>200</v>
      </c>
      <c r="D172" s="111">
        <v>35.6</v>
      </c>
      <c r="E172" s="111">
        <v>7120</v>
      </c>
      <c r="F172" s="60" t="s">
        <v>12</v>
      </c>
    </row>
    <row r="173" spans="2:6">
      <c r="B173" s="109">
        <v>0.71667824074074071</v>
      </c>
      <c r="C173" s="110">
        <v>25</v>
      </c>
      <c r="D173" s="111">
        <v>35.619999999999997</v>
      </c>
      <c r="E173" s="111">
        <v>890.49999999999989</v>
      </c>
      <c r="F173" s="60" t="s">
        <v>12</v>
      </c>
    </row>
    <row r="174" spans="2:6">
      <c r="B174" s="109">
        <v>0.71667824074074071</v>
      </c>
      <c r="C174" s="110">
        <v>13</v>
      </c>
      <c r="D174" s="111">
        <v>35.619999999999997</v>
      </c>
      <c r="E174" s="111">
        <v>463.05999999999995</v>
      </c>
      <c r="F174" s="60" t="s">
        <v>12</v>
      </c>
    </row>
    <row r="175" spans="2:6">
      <c r="B175" s="109">
        <v>0.71667824074074071</v>
      </c>
      <c r="C175" s="110">
        <v>7</v>
      </c>
      <c r="D175" s="111">
        <v>35.619999999999997</v>
      </c>
      <c r="E175" s="111">
        <v>249.33999999999997</v>
      </c>
      <c r="F175" s="60" t="s">
        <v>12</v>
      </c>
    </row>
    <row r="176" spans="2:6">
      <c r="B176" s="109">
        <v>0.71964120370370366</v>
      </c>
      <c r="C176" s="110">
        <v>207</v>
      </c>
      <c r="D176" s="111">
        <v>35.64</v>
      </c>
      <c r="E176" s="111">
        <v>7377.4800000000005</v>
      </c>
      <c r="F176" s="60" t="s">
        <v>12</v>
      </c>
    </row>
    <row r="177" spans="2:6">
      <c r="B177" s="109"/>
      <c r="C177" s="110"/>
      <c r="D177" s="111"/>
      <c r="E177" s="111"/>
      <c r="F177" s="60"/>
    </row>
    <row r="178" spans="2:6">
      <c r="B178" s="109"/>
      <c r="C178" s="110"/>
      <c r="D178" s="111"/>
      <c r="E178" s="111"/>
      <c r="F178" s="60"/>
    </row>
    <row r="179" spans="2:6">
      <c r="B179" s="109"/>
      <c r="C179" s="110"/>
      <c r="D179" s="111"/>
      <c r="E179" s="111"/>
      <c r="F179" s="60"/>
    </row>
    <row r="180" spans="2:6">
      <c r="B180" s="109"/>
      <c r="C180" s="110"/>
      <c r="D180" s="111"/>
      <c r="E180" s="111"/>
      <c r="F180" s="60"/>
    </row>
    <row r="181" spans="2:6" ht="12.5">
      <c r="B181" s="34"/>
      <c r="C181" s="103"/>
      <c r="D181" s="104"/>
      <c r="E181" s="104"/>
      <c r="F181" s="105"/>
    </row>
    <row r="182" spans="2:6" ht="12.5">
      <c r="B182" s="34"/>
      <c r="C182" s="103"/>
      <c r="D182" s="104"/>
      <c r="E182" s="104"/>
      <c r="F182" s="105"/>
    </row>
    <row r="183" spans="2:6" ht="12.5">
      <c r="B183" s="34"/>
      <c r="C183" s="103"/>
      <c r="D183" s="104"/>
      <c r="E183" s="104"/>
      <c r="F183" s="105"/>
    </row>
    <row r="184" spans="2:6" ht="12.5">
      <c r="B184" s="34"/>
      <c r="C184" s="103"/>
      <c r="D184" s="104"/>
      <c r="E184" s="104"/>
      <c r="F184" s="105"/>
    </row>
    <row r="185" spans="2:6" ht="12.5">
      <c r="B185" s="34"/>
      <c r="C185" s="103"/>
      <c r="D185" s="104"/>
      <c r="E185" s="104"/>
      <c r="F185" s="105"/>
    </row>
    <row r="186" spans="2:6" ht="12.5">
      <c r="B186" s="34"/>
      <c r="C186" s="103"/>
      <c r="D186" s="104"/>
      <c r="E186" s="104"/>
      <c r="F186" s="105"/>
    </row>
    <row r="187" spans="2:6" ht="12.5">
      <c r="B187" s="34"/>
      <c r="C187" s="103"/>
      <c r="D187" s="104"/>
      <c r="E187" s="104"/>
      <c r="F187" s="105"/>
    </row>
    <row r="188" spans="2:6" ht="12.5">
      <c r="B188" s="34"/>
      <c r="C188" s="103"/>
      <c r="D188" s="104"/>
      <c r="E188" s="104"/>
      <c r="F188" s="105"/>
    </row>
    <row r="189" spans="2:6" ht="12.5">
      <c r="B189" s="34"/>
      <c r="C189" s="103"/>
      <c r="D189" s="104"/>
      <c r="E189" s="104"/>
      <c r="F189" s="105"/>
    </row>
    <row r="190" spans="2:6" ht="12.5">
      <c r="B190" s="34"/>
      <c r="C190" s="103"/>
      <c r="D190" s="104"/>
      <c r="E190" s="104"/>
      <c r="F190" s="105"/>
    </row>
    <row r="191" spans="2:6" ht="12.5">
      <c r="B191" s="34"/>
      <c r="C191" s="103"/>
      <c r="D191" s="104"/>
      <c r="E191" s="104"/>
      <c r="F191" s="105"/>
    </row>
    <row r="192" spans="2:6" ht="12.5">
      <c r="B192" s="34"/>
      <c r="C192" s="103"/>
      <c r="D192" s="104"/>
      <c r="E192" s="104"/>
      <c r="F192" s="105"/>
    </row>
    <row r="193" spans="2:6" ht="12.5">
      <c r="B193" s="34"/>
      <c r="C193" s="103"/>
      <c r="D193" s="104"/>
      <c r="E193" s="104"/>
      <c r="F193" s="105"/>
    </row>
    <row r="194" spans="2:6" ht="12.5">
      <c r="B194" s="34"/>
      <c r="C194" s="103"/>
      <c r="D194" s="104"/>
      <c r="E194" s="104"/>
      <c r="F194" s="105"/>
    </row>
    <row r="195" spans="2:6" ht="12.5">
      <c r="B195" s="34"/>
      <c r="C195" s="103"/>
      <c r="D195" s="104"/>
      <c r="E195" s="104"/>
      <c r="F195" s="105"/>
    </row>
    <row r="196" spans="2:6" ht="12.5">
      <c r="B196" s="34"/>
      <c r="C196" s="103"/>
      <c r="D196" s="104"/>
      <c r="E196" s="104"/>
      <c r="F196" s="105"/>
    </row>
    <row r="197" spans="2:6" ht="12.5">
      <c r="B197" s="34"/>
      <c r="C197" s="103"/>
      <c r="D197" s="104"/>
      <c r="E197" s="104"/>
      <c r="F197" s="105"/>
    </row>
    <row r="198" spans="2:6" ht="12.5">
      <c r="B198" s="34"/>
      <c r="C198" s="103"/>
      <c r="D198" s="104"/>
      <c r="E198" s="104"/>
      <c r="F198" s="105"/>
    </row>
    <row r="199" spans="2:6" ht="12.5">
      <c r="B199" s="34"/>
      <c r="C199" s="103"/>
      <c r="D199" s="104"/>
      <c r="E199" s="104"/>
      <c r="F199" s="105"/>
    </row>
    <row r="200" spans="2:6" ht="12.5">
      <c r="B200" s="34"/>
      <c r="C200" s="103"/>
      <c r="D200" s="104"/>
      <c r="E200" s="104"/>
      <c r="F200" s="105"/>
    </row>
    <row r="201" spans="2:6" ht="12.5">
      <c r="B201" s="34"/>
      <c r="C201" s="103"/>
      <c r="D201" s="104"/>
      <c r="E201" s="104"/>
      <c r="F201" s="105"/>
    </row>
    <row r="202" spans="2:6" ht="12.5">
      <c r="B202" s="34"/>
      <c r="C202" s="103"/>
      <c r="D202" s="104"/>
      <c r="E202" s="104"/>
      <c r="F202" s="105"/>
    </row>
    <row r="203" spans="2:6" ht="12.5">
      <c r="B203" s="34"/>
      <c r="C203" s="103"/>
      <c r="D203" s="104"/>
      <c r="E203" s="104"/>
      <c r="F203" s="105"/>
    </row>
    <row r="204" spans="2:6" ht="12.5">
      <c r="B204" s="34"/>
      <c r="C204" s="103"/>
      <c r="D204" s="104"/>
      <c r="E204" s="104"/>
      <c r="F204" s="105"/>
    </row>
    <row r="205" spans="2:6" ht="12.5">
      <c r="B205" s="34"/>
      <c r="C205" s="103"/>
      <c r="D205" s="104"/>
      <c r="E205" s="104"/>
      <c r="F205" s="105"/>
    </row>
    <row r="206" spans="2:6" ht="12.5">
      <c r="B206" s="34"/>
      <c r="C206" s="103"/>
      <c r="D206" s="104"/>
      <c r="E206" s="104"/>
      <c r="F206" s="105"/>
    </row>
    <row r="207" spans="2:6" ht="12.5">
      <c r="B207" s="34"/>
      <c r="C207" s="103"/>
      <c r="D207" s="104"/>
      <c r="E207" s="104"/>
      <c r="F207" s="105"/>
    </row>
    <row r="208" spans="2:6" ht="12.5">
      <c r="B208" s="34"/>
      <c r="C208" s="103"/>
      <c r="D208" s="104"/>
      <c r="E208" s="104"/>
      <c r="F208" s="105"/>
    </row>
    <row r="209" spans="2:6" ht="12.5">
      <c r="B209" s="34"/>
      <c r="C209" s="103"/>
      <c r="D209" s="104"/>
      <c r="E209" s="104"/>
      <c r="F209" s="105"/>
    </row>
    <row r="210" spans="2:6" ht="12.5">
      <c r="B210" s="34"/>
      <c r="C210" s="103"/>
      <c r="D210" s="104"/>
      <c r="E210" s="104"/>
      <c r="F210" s="105"/>
    </row>
    <row r="211" spans="2:6" ht="12.5">
      <c r="B211" s="34"/>
      <c r="C211" s="103"/>
      <c r="D211" s="104"/>
      <c r="E211" s="104"/>
      <c r="F211" s="105"/>
    </row>
    <row r="212" spans="2:6" ht="12.5">
      <c r="B212" s="34"/>
      <c r="C212" s="103"/>
      <c r="D212" s="104"/>
      <c r="E212" s="104"/>
      <c r="F212" s="105"/>
    </row>
    <row r="213" spans="2:6" ht="12.5">
      <c r="B213" s="34"/>
      <c r="C213" s="103"/>
      <c r="D213" s="104"/>
      <c r="E213" s="104"/>
      <c r="F213" s="105"/>
    </row>
    <row r="214" spans="2:6" ht="12.5">
      <c r="B214" s="34"/>
      <c r="C214" s="103"/>
      <c r="D214" s="104"/>
      <c r="E214" s="104"/>
      <c r="F214" s="105"/>
    </row>
    <row r="215" spans="2:6" ht="12.5">
      <c r="B215" s="34"/>
      <c r="C215" s="103"/>
      <c r="D215" s="104"/>
      <c r="E215" s="104"/>
      <c r="F215" s="105"/>
    </row>
    <row r="216" spans="2:6" ht="12.5">
      <c r="B216" s="34"/>
      <c r="C216" s="103"/>
      <c r="D216" s="104"/>
      <c r="E216" s="104"/>
      <c r="F216" s="105"/>
    </row>
    <row r="217" spans="2:6" ht="12.5">
      <c r="B217" s="34"/>
      <c r="C217" s="103"/>
      <c r="D217" s="104"/>
      <c r="E217" s="104"/>
      <c r="F217" s="105"/>
    </row>
    <row r="218" spans="2:6" ht="12.5">
      <c r="B218" s="34"/>
      <c r="C218" s="103"/>
      <c r="D218" s="104"/>
      <c r="E218" s="104"/>
      <c r="F218" s="105"/>
    </row>
    <row r="219" spans="2:6" ht="12.5">
      <c r="B219" s="34"/>
      <c r="C219" s="103"/>
      <c r="D219" s="104"/>
      <c r="E219" s="104"/>
      <c r="F219" s="105"/>
    </row>
    <row r="220" spans="2:6" ht="12.5">
      <c r="B220" s="34"/>
      <c r="C220" s="103"/>
      <c r="D220" s="104"/>
      <c r="E220" s="104"/>
      <c r="F220" s="105"/>
    </row>
    <row r="221" spans="2:6" ht="12.5">
      <c r="B221" s="34"/>
      <c r="C221" s="103"/>
      <c r="D221" s="104"/>
      <c r="E221" s="104"/>
      <c r="F221" s="105"/>
    </row>
    <row r="222" spans="2:6" ht="12.5">
      <c r="B222" s="34"/>
      <c r="C222" s="103"/>
      <c r="D222" s="104"/>
      <c r="E222" s="104"/>
      <c r="F222" s="105"/>
    </row>
    <row r="223" spans="2:6" ht="12.5">
      <c r="B223" s="34"/>
      <c r="C223" s="103"/>
      <c r="D223" s="104"/>
      <c r="E223" s="104"/>
      <c r="F223" s="105"/>
    </row>
    <row r="224" spans="2:6" ht="12.5">
      <c r="B224" s="34"/>
      <c r="C224" s="103"/>
      <c r="D224" s="104"/>
      <c r="E224" s="104"/>
      <c r="F224" s="105"/>
    </row>
    <row r="225" spans="2:6" ht="12.5">
      <c r="B225" s="34"/>
      <c r="C225" s="103"/>
      <c r="D225" s="104"/>
      <c r="E225" s="104"/>
      <c r="F225" s="105"/>
    </row>
    <row r="226" spans="2:6" ht="12.5">
      <c r="B226" s="34"/>
      <c r="C226" s="103"/>
      <c r="D226" s="104"/>
      <c r="E226" s="104"/>
      <c r="F226" s="105"/>
    </row>
    <row r="227" spans="2:6" ht="12.5">
      <c r="B227" s="34"/>
      <c r="C227" s="103"/>
      <c r="D227" s="104"/>
      <c r="E227" s="104"/>
      <c r="F227" s="105"/>
    </row>
    <row r="228" spans="2:6" ht="12.5">
      <c r="B228" s="34"/>
      <c r="C228" s="103"/>
      <c r="D228" s="104"/>
      <c r="E228" s="104"/>
      <c r="F228" s="105"/>
    </row>
    <row r="229" spans="2:6" ht="12.5">
      <c r="B229" s="34"/>
      <c r="C229" s="103"/>
      <c r="D229" s="104"/>
      <c r="E229" s="104"/>
      <c r="F229" s="105"/>
    </row>
    <row r="230" spans="2:6" ht="12.5">
      <c r="B230" s="34"/>
      <c r="C230" s="103"/>
      <c r="D230" s="104"/>
      <c r="E230" s="104"/>
      <c r="F230" s="105"/>
    </row>
    <row r="231" spans="2:6" ht="12.5">
      <c r="B231" s="34"/>
      <c r="C231" s="103"/>
      <c r="D231" s="104"/>
      <c r="E231" s="104"/>
      <c r="F231" s="105"/>
    </row>
    <row r="232" spans="2:6" ht="12.5">
      <c r="B232" s="34"/>
      <c r="C232" s="103"/>
      <c r="D232" s="104"/>
      <c r="E232" s="104"/>
      <c r="F232" s="105"/>
    </row>
    <row r="233" spans="2:6" ht="12.5">
      <c r="B233" s="34"/>
      <c r="C233" s="103"/>
      <c r="D233" s="104"/>
      <c r="E233" s="104"/>
      <c r="F233" s="105"/>
    </row>
    <row r="234" spans="2:6" ht="12.5">
      <c r="B234" s="34"/>
      <c r="C234" s="103"/>
      <c r="D234" s="104"/>
      <c r="E234" s="104"/>
      <c r="F234" s="105"/>
    </row>
    <row r="235" spans="2:6" ht="12.5">
      <c r="B235" s="34"/>
      <c r="C235" s="103"/>
      <c r="D235" s="104"/>
      <c r="E235" s="104"/>
      <c r="F235" s="105"/>
    </row>
    <row r="236" spans="2:6" ht="12.5">
      <c r="B236" s="34"/>
      <c r="C236" s="103"/>
      <c r="D236" s="104"/>
      <c r="E236" s="104"/>
      <c r="F236" s="105"/>
    </row>
    <row r="237" spans="2:6" ht="12.5">
      <c r="B237" s="34"/>
      <c r="C237" s="103"/>
      <c r="D237" s="104"/>
      <c r="E237" s="104"/>
      <c r="F237" s="105"/>
    </row>
    <row r="238" spans="2:6" ht="12.5">
      <c r="B238" s="34"/>
      <c r="C238" s="103"/>
      <c r="D238" s="104"/>
      <c r="E238" s="104"/>
      <c r="F238" s="105"/>
    </row>
    <row r="239" spans="2:6" ht="12.5">
      <c r="B239" s="34"/>
      <c r="C239" s="103"/>
      <c r="D239" s="104"/>
      <c r="E239" s="104"/>
      <c r="F239" s="105"/>
    </row>
    <row r="240" spans="2:6" ht="12.5">
      <c r="B240" s="34"/>
      <c r="C240" s="103"/>
      <c r="D240" s="104"/>
      <c r="E240" s="104"/>
      <c r="F240" s="105"/>
    </row>
    <row r="241" spans="2:6" ht="12.5">
      <c r="B241" s="34"/>
      <c r="C241" s="103"/>
      <c r="D241" s="104"/>
      <c r="E241" s="104"/>
      <c r="F241" s="105"/>
    </row>
    <row r="242" spans="2:6" ht="12.5">
      <c r="B242" s="34"/>
      <c r="C242" s="103"/>
      <c r="D242" s="104"/>
      <c r="E242" s="104"/>
      <c r="F242" s="105"/>
    </row>
    <row r="243" spans="2:6" ht="12.5">
      <c r="B243" s="34"/>
      <c r="C243" s="103"/>
      <c r="D243" s="104"/>
      <c r="E243" s="104"/>
      <c r="F243" s="105"/>
    </row>
    <row r="244" spans="2:6" ht="12.5">
      <c r="B244" s="34"/>
      <c r="C244" s="103"/>
      <c r="D244" s="104"/>
      <c r="E244" s="104"/>
      <c r="F244" s="105"/>
    </row>
    <row r="245" spans="2:6" ht="12.5">
      <c r="B245" s="34"/>
      <c r="C245" s="103"/>
      <c r="D245" s="104"/>
      <c r="E245" s="104"/>
      <c r="F245" s="105"/>
    </row>
    <row r="246" spans="2:6" ht="12.5">
      <c r="B246" s="34"/>
      <c r="C246" s="103"/>
      <c r="D246" s="104"/>
      <c r="E246" s="104"/>
      <c r="F246" s="105"/>
    </row>
    <row r="247" spans="2:6" ht="12.5">
      <c r="B247" s="34"/>
      <c r="C247" s="103"/>
      <c r="D247" s="104"/>
      <c r="E247" s="104"/>
      <c r="F247" s="105"/>
    </row>
    <row r="248" spans="2:6" ht="12.5">
      <c r="B248" s="34"/>
      <c r="C248" s="103"/>
      <c r="D248" s="104"/>
      <c r="E248" s="104"/>
      <c r="F248" s="105"/>
    </row>
  </sheetData>
  <conditionalFormatting sqref="D15:D19">
    <cfRule type="expression" dxfId="37" priority="1">
      <formula>$D15&gt;#REF!</formula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843F6-06CB-42EC-8C86-17C894708A73}">
  <dimension ref="B1:L248"/>
  <sheetViews>
    <sheetView topLeftCell="A6" workbookViewId="0">
      <selection activeCell="K27" sqref="K27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46134</v>
      </c>
      <c r="C15" s="58">
        <f>SUMIF(F21:F5001,F15,C21:C5001)</f>
        <v>25421</v>
      </c>
      <c r="D15" s="59">
        <f>E15/C15</f>
        <v>35.246153967192484</v>
      </c>
      <c r="E15" s="59">
        <f>SUMIF(F21:F5001,F15,E21:E5001)</f>
        <v>895992.48000000021</v>
      </c>
      <c r="F15" s="60" t="s">
        <v>12</v>
      </c>
    </row>
    <row r="16" spans="2:10">
      <c r="B16" s="26">
        <f>B15</f>
        <v>46134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46134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46134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0.38085648148148149</v>
      </c>
      <c r="C21" s="110">
        <v>981</v>
      </c>
      <c r="D21" s="111">
        <v>34.799999999999997</v>
      </c>
      <c r="E21" s="111">
        <v>34138.799999999996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0.38377314814814817</v>
      </c>
      <c r="C22" s="110">
        <v>300</v>
      </c>
      <c r="D22" s="111">
        <v>34.82</v>
      </c>
      <c r="E22" s="111">
        <v>10446</v>
      </c>
      <c r="F22" s="60" t="s">
        <v>12</v>
      </c>
    </row>
    <row r="23" spans="2:12">
      <c r="B23" s="109">
        <v>0.38567129629629632</v>
      </c>
      <c r="C23" s="110">
        <v>426</v>
      </c>
      <c r="D23" s="111">
        <v>34.799999999999997</v>
      </c>
      <c r="E23" s="111">
        <v>14824.8</v>
      </c>
      <c r="F23" s="60" t="s">
        <v>12</v>
      </c>
    </row>
    <row r="24" spans="2:12">
      <c r="B24" s="109">
        <v>0.38614583333333335</v>
      </c>
      <c r="C24" s="110">
        <v>6</v>
      </c>
      <c r="D24" s="111">
        <v>34.76</v>
      </c>
      <c r="E24" s="111">
        <v>208.56</v>
      </c>
      <c r="F24" s="60" t="s">
        <v>12</v>
      </c>
    </row>
    <row r="25" spans="2:12">
      <c r="B25" s="109">
        <v>0.38614583333333335</v>
      </c>
      <c r="C25" s="110">
        <v>337</v>
      </c>
      <c r="D25" s="111">
        <v>34.76</v>
      </c>
      <c r="E25" s="111">
        <v>11714.119999999999</v>
      </c>
      <c r="F25" s="60" t="s">
        <v>12</v>
      </c>
    </row>
    <row r="26" spans="2:12">
      <c r="B26" s="109">
        <v>0.38730324074074074</v>
      </c>
      <c r="C26" s="110">
        <v>2</v>
      </c>
      <c r="D26" s="111">
        <v>34.72</v>
      </c>
      <c r="E26" s="111">
        <v>69.44</v>
      </c>
      <c r="F26" s="60" t="s">
        <v>12</v>
      </c>
    </row>
    <row r="27" spans="2:12">
      <c r="B27" s="109">
        <v>0.39311342592592591</v>
      </c>
      <c r="C27" s="110">
        <v>322</v>
      </c>
      <c r="D27" s="111">
        <v>34.799999999999997</v>
      </c>
      <c r="E27" s="111">
        <v>11205.599999999999</v>
      </c>
      <c r="F27" s="60" t="s">
        <v>12</v>
      </c>
    </row>
    <row r="28" spans="2:12">
      <c r="B28" s="109">
        <v>0.39325231481481482</v>
      </c>
      <c r="C28" s="110">
        <v>219</v>
      </c>
      <c r="D28" s="111">
        <v>34.799999999999997</v>
      </c>
      <c r="E28" s="111">
        <v>7621.2</v>
      </c>
      <c r="F28" s="60" t="s">
        <v>12</v>
      </c>
    </row>
    <row r="29" spans="2:12">
      <c r="B29" s="109">
        <v>0.39325231481481482</v>
      </c>
      <c r="C29" s="110">
        <v>61</v>
      </c>
      <c r="D29" s="111">
        <v>34.799999999999997</v>
      </c>
      <c r="E29" s="111">
        <v>2122.7999999999997</v>
      </c>
      <c r="F29" s="60" t="s">
        <v>12</v>
      </c>
    </row>
    <row r="30" spans="2:12">
      <c r="B30" s="109">
        <v>0.39325231481481482</v>
      </c>
      <c r="C30" s="110">
        <v>46</v>
      </c>
      <c r="D30" s="111">
        <v>34.799999999999997</v>
      </c>
      <c r="E30" s="111">
        <v>1600.8</v>
      </c>
      <c r="F30" s="60" t="s">
        <v>12</v>
      </c>
    </row>
    <row r="31" spans="2:12">
      <c r="B31" s="109">
        <v>0.39788194444444447</v>
      </c>
      <c r="C31" s="110">
        <v>610</v>
      </c>
      <c r="D31" s="111">
        <v>34.880000000000003</v>
      </c>
      <c r="E31" s="111">
        <v>21276.800000000003</v>
      </c>
      <c r="F31" s="60" t="s">
        <v>12</v>
      </c>
    </row>
    <row r="32" spans="2:12">
      <c r="B32" s="109">
        <v>0.40010416666666665</v>
      </c>
      <c r="C32" s="110">
        <v>165</v>
      </c>
      <c r="D32" s="111">
        <v>34.94</v>
      </c>
      <c r="E32" s="111">
        <v>5765.0999999999995</v>
      </c>
      <c r="F32" s="60" t="s">
        <v>12</v>
      </c>
    </row>
    <row r="33" spans="2:6">
      <c r="B33" s="109">
        <v>0.40010416666666665</v>
      </c>
      <c r="C33" s="110">
        <v>290</v>
      </c>
      <c r="D33" s="111">
        <v>34.94</v>
      </c>
      <c r="E33" s="111">
        <v>10132.599999999999</v>
      </c>
      <c r="F33" s="60" t="s">
        <v>12</v>
      </c>
    </row>
    <row r="34" spans="2:6">
      <c r="B34" s="109">
        <v>0.40271990740740743</v>
      </c>
      <c r="C34" s="110">
        <v>216</v>
      </c>
      <c r="D34" s="111">
        <v>35.04</v>
      </c>
      <c r="E34" s="111">
        <v>7568.6399999999994</v>
      </c>
      <c r="F34" s="60" t="s">
        <v>12</v>
      </c>
    </row>
    <row r="35" spans="2:6">
      <c r="B35" s="109">
        <v>0.40447916666666667</v>
      </c>
      <c r="C35" s="110">
        <v>131</v>
      </c>
      <c r="D35" s="111">
        <v>35.04</v>
      </c>
      <c r="E35" s="111">
        <v>4590.24</v>
      </c>
      <c r="F35" s="60" t="s">
        <v>12</v>
      </c>
    </row>
    <row r="36" spans="2:6">
      <c r="B36" s="109">
        <v>0.40561342592592592</v>
      </c>
      <c r="C36" s="110">
        <v>120</v>
      </c>
      <c r="D36" s="111">
        <v>35.06</v>
      </c>
      <c r="E36" s="111">
        <v>4207.2000000000007</v>
      </c>
      <c r="F36" s="60" t="s">
        <v>12</v>
      </c>
    </row>
    <row r="37" spans="2:6">
      <c r="B37" s="109">
        <v>0.40709490740740739</v>
      </c>
      <c r="C37" s="110">
        <v>95</v>
      </c>
      <c r="D37" s="111">
        <v>35.04</v>
      </c>
      <c r="E37" s="111">
        <v>3328.7999999999997</v>
      </c>
      <c r="F37" s="60" t="s">
        <v>12</v>
      </c>
    </row>
    <row r="38" spans="2:6">
      <c r="B38" s="109">
        <v>0.40902777777777777</v>
      </c>
      <c r="C38" s="110">
        <v>94</v>
      </c>
      <c r="D38" s="111">
        <v>35.020000000000003</v>
      </c>
      <c r="E38" s="111">
        <v>3291.88</v>
      </c>
      <c r="F38" s="60" t="s">
        <v>12</v>
      </c>
    </row>
    <row r="39" spans="2:6">
      <c r="B39" s="109">
        <v>0.40998842592592594</v>
      </c>
      <c r="C39" s="110">
        <v>141</v>
      </c>
      <c r="D39" s="111">
        <v>34.979999999999997</v>
      </c>
      <c r="E39" s="111">
        <v>4932.1799999999994</v>
      </c>
      <c r="F39" s="60" t="s">
        <v>12</v>
      </c>
    </row>
    <row r="40" spans="2:6">
      <c r="B40" s="109">
        <v>0.4100347222222222</v>
      </c>
      <c r="C40" s="110">
        <v>95</v>
      </c>
      <c r="D40" s="111">
        <v>34.94</v>
      </c>
      <c r="E40" s="111">
        <v>3319.2999999999997</v>
      </c>
      <c r="F40" s="60" t="s">
        <v>12</v>
      </c>
    </row>
    <row r="41" spans="2:6">
      <c r="B41" s="109">
        <v>0.41280092592592593</v>
      </c>
      <c r="C41" s="110">
        <v>100</v>
      </c>
      <c r="D41" s="111">
        <v>34.9</v>
      </c>
      <c r="E41" s="111">
        <v>3490</v>
      </c>
      <c r="F41" s="60" t="s">
        <v>12</v>
      </c>
    </row>
    <row r="42" spans="2:6">
      <c r="B42" s="109">
        <v>0.41666666666666669</v>
      </c>
      <c r="C42" s="110">
        <v>16</v>
      </c>
      <c r="D42" s="111">
        <v>34.979999999999997</v>
      </c>
      <c r="E42" s="111">
        <v>559.67999999999995</v>
      </c>
      <c r="F42" s="60" t="s">
        <v>12</v>
      </c>
    </row>
    <row r="43" spans="2:6">
      <c r="B43" s="109">
        <v>0.41666666666666669</v>
      </c>
      <c r="C43" s="110">
        <v>137</v>
      </c>
      <c r="D43" s="111">
        <v>34.979999999999997</v>
      </c>
      <c r="E43" s="111">
        <v>4792.2599999999993</v>
      </c>
      <c r="F43" s="60" t="s">
        <v>12</v>
      </c>
    </row>
    <row r="44" spans="2:6">
      <c r="B44" s="109">
        <v>0.41666666666666669</v>
      </c>
      <c r="C44" s="110">
        <v>21</v>
      </c>
      <c r="D44" s="111">
        <v>34.979999999999997</v>
      </c>
      <c r="E44" s="111">
        <v>734.57999999999993</v>
      </c>
      <c r="F44" s="60" t="s">
        <v>12</v>
      </c>
    </row>
    <row r="45" spans="2:6">
      <c r="B45" s="109">
        <v>0.41668981481481482</v>
      </c>
      <c r="C45" s="110">
        <v>265</v>
      </c>
      <c r="D45" s="111">
        <v>34.96</v>
      </c>
      <c r="E45" s="111">
        <v>9264.4</v>
      </c>
      <c r="F45" s="60" t="s">
        <v>12</v>
      </c>
    </row>
    <row r="46" spans="2:6">
      <c r="B46" s="109">
        <v>0.42528935185185185</v>
      </c>
      <c r="C46" s="110">
        <v>152</v>
      </c>
      <c r="D46" s="111">
        <v>35</v>
      </c>
      <c r="E46" s="111">
        <v>5320</v>
      </c>
      <c r="F46" s="60" t="s">
        <v>12</v>
      </c>
    </row>
    <row r="47" spans="2:6">
      <c r="B47" s="109">
        <v>0.42716435185185186</v>
      </c>
      <c r="C47" s="110">
        <v>151</v>
      </c>
      <c r="D47" s="111">
        <v>35.04</v>
      </c>
      <c r="E47" s="111">
        <v>5291.04</v>
      </c>
      <c r="F47" s="60" t="s">
        <v>12</v>
      </c>
    </row>
    <row r="48" spans="2:6">
      <c r="B48" s="109">
        <v>0.4274074074074074</v>
      </c>
      <c r="C48" s="110">
        <v>457</v>
      </c>
      <c r="D48" s="111">
        <v>35.020000000000003</v>
      </c>
      <c r="E48" s="111">
        <v>16004.140000000001</v>
      </c>
      <c r="F48" s="60" t="s">
        <v>12</v>
      </c>
    </row>
    <row r="49" spans="2:6">
      <c r="B49" s="109">
        <v>0.42925925925925928</v>
      </c>
      <c r="C49" s="110">
        <v>358</v>
      </c>
      <c r="D49" s="111">
        <v>35.020000000000003</v>
      </c>
      <c r="E49" s="111">
        <v>12537.160000000002</v>
      </c>
      <c r="F49" s="60" t="s">
        <v>12</v>
      </c>
    </row>
    <row r="50" spans="2:6">
      <c r="B50" s="109">
        <v>0.43320601851851853</v>
      </c>
      <c r="C50" s="110">
        <v>90</v>
      </c>
      <c r="D50" s="111">
        <v>35.020000000000003</v>
      </c>
      <c r="E50" s="111">
        <v>3151.8</v>
      </c>
      <c r="F50" s="60" t="s">
        <v>12</v>
      </c>
    </row>
    <row r="51" spans="2:6">
      <c r="B51" s="109">
        <v>0.43390046296296297</v>
      </c>
      <c r="C51" s="110">
        <v>198</v>
      </c>
      <c r="D51" s="111">
        <v>34.979999999999997</v>
      </c>
      <c r="E51" s="111">
        <v>6926.0399999999991</v>
      </c>
      <c r="F51" s="60" t="s">
        <v>12</v>
      </c>
    </row>
    <row r="52" spans="2:6">
      <c r="B52" s="109">
        <v>0.45030092592592591</v>
      </c>
      <c r="C52" s="110">
        <v>815</v>
      </c>
      <c r="D52" s="111">
        <v>35.159999999999997</v>
      </c>
      <c r="E52" s="111">
        <v>28655.399999999998</v>
      </c>
      <c r="F52" s="60" t="s">
        <v>12</v>
      </c>
    </row>
    <row r="53" spans="2:6">
      <c r="B53" s="109">
        <v>0.45030092592592591</v>
      </c>
      <c r="C53" s="110">
        <v>154</v>
      </c>
      <c r="D53" s="111">
        <v>35.159999999999997</v>
      </c>
      <c r="E53" s="111">
        <v>5414.6399999999994</v>
      </c>
      <c r="F53" s="60" t="s">
        <v>12</v>
      </c>
    </row>
    <row r="54" spans="2:6">
      <c r="B54" s="109">
        <v>0.4541087962962963</v>
      </c>
      <c r="C54" s="110">
        <v>162</v>
      </c>
      <c r="D54" s="111">
        <v>35.18</v>
      </c>
      <c r="E54" s="111">
        <v>5699.16</v>
      </c>
      <c r="F54" s="60" t="s">
        <v>12</v>
      </c>
    </row>
    <row r="55" spans="2:6">
      <c r="B55" s="109">
        <v>0.45501157407407405</v>
      </c>
      <c r="C55" s="110">
        <v>161</v>
      </c>
      <c r="D55" s="111">
        <v>35.159999999999997</v>
      </c>
      <c r="E55" s="111">
        <v>5660.7599999999993</v>
      </c>
      <c r="F55" s="60" t="s">
        <v>12</v>
      </c>
    </row>
    <row r="56" spans="2:6">
      <c r="B56" s="109">
        <v>0.45700231481481479</v>
      </c>
      <c r="C56" s="110">
        <v>93</v>
      </c>
      <c r="D56" s="111">
        <v>35.14</v>
      </c>
      <c r="E56" s="111">
        <v>3268.02</v>
      </c>
      <c r="F56" s="60" t="s">
        <v>12</v>
      </c>
    </row>
    <row r="57" spans="2:6">
      <c r="B57" s="109">
        <v>0.45716435185185184</v>
      </c>
      <c r="C57" s="110">
        <v>90</v>
      </c>
      <c r="D57" s="111">
        <v>35.159999999999997</v>
      </c>
      <c r="E57" s="111">
        <v>3164.3999999999996</v>
      </c>
      <c r="F57" s="60" t="s">
        <v>12</v>
      </c>
    </row>
    <row r="58" spans="2:6">
      <c r="B58" s="109">
        <v>0.45884259259259258</v>
      </c>
      <c r="C58" s="110">
        <v>87</v>
      </c>
      <c r="D58" s="111">
        <v>35.119999999999997</v>
      </c>
      <c r="E58" s="111">
        <v>3055.4399999999996</v>
      </c>
      <c r="F58" s="60" t="s">
        <v>12</v>
      </c>
    </row>
    <row r="59" spans="2:6">
      <c r="B59" s="109">
        <v>0.46391203703703704</v>
      </c>
      <c r="C59" s="110">
        <v>295</v>
      </c>
      <c r="D59" s="111">
        <v>35.18</v>
      </c>
      <c r="E59" s="111">
        <v>10378.1</v>
      </c>
      <c r="F59" s="60" t="s">
        <v>12</v>
      </c>
    </row>
    <row r="60" spans="2:6">
      <c r="B60" s="109">
        <v>0.46530092592592592</v>
      </c>
      <c r="C60" s="110">
        <v>89</v>
      </c>
      <c r="D60" s="111">
        <v>35.119999999999997</v>
      </c>
      <c r="E60" s="111">
        <v>3125.68</v>
      </c>
      <c r="F60" s="60" t="s">
        <v>12</v>
      </c>
    </row>
    <row r="61" spans="2:6">
      <c r="B61" s="109">
        <v>0.46893518518518518</v>
      </c>
      <c r="C61" s="110">
        <v>131</v>
      </c>
      <c r="D61" s="111">
        <v>35.1</v>
      </c>
      <c r="E61" s="111">
        <v>4598.1000000000004</v>
      </c>
      <c r="F61" s="60" t="s">
        <v>12</v>
      </c>
    </row>
    <row r="62" spans="2:6">
      <c r="B62" s="109">
        <v>0.47028935185185183</v>
      </c>
      <c r="C62" s="110">
        <v>179</v>
      </c>
      <c r="D62" s="111">
        <v>35.08</v>
      </c>
      <c r="E62" s="111">
        <v>6279.32</v>
      </c>
      <c r="F62" s="60" t="s">
        <v>12</v>
      </c>
    </row>
    <row r="63" spans="2:6">
      <c r="B63" s="109">
        <v>0.47293981481481484</v>
      </c>
      <c r="C63" s="110">
        <v>80</v>
      </c>
      <c r="D63" s="111">
        <v>35.08</v>
      </c>
      <c r="E63" s="111">
        <v>2806.3999999999996</v>
      </c>
      <c r="F63" s="60" t="s">
        <v>12</v>
      </c>
    </row>
    <row r="64" spans="2:6">
      <c r="B64" s="109">
        <v>0.47293981481481484</v>
      </c>
      <c r="C64" s="110">
        <v>39</v>
      </c>
      <c r="D64" s="111">
        <v>35.08</v>
      </c>
      <c r="E64" s="111">
        <v>1368.12</v>
      </c>
      <c r="F64" s="60" t="s">
        <v>12</v>
      </c>
    </row>
    <row r="65" spans="2:6">
      <c r="B65" s="109">
        <v>0.47569444444444442</v>
      </c>
      <c r="C65" s="110">
        <v>134</v>
      </c>
      <c r="D65" s="111">
        <v>35.06</v>
      </c>
      <c r="E65" s="111">
        <v>4698.04</v>
      </c>
      <c r="F65" s="60" t="s">
        <v>12</v>
      </c>
    </row>
    <row r="66" spans="2:6">
      <c r="B66" s="109">
        <v>0.47680555555555554</v>
      </c>
      <c r="C66" s="110">
        <v>141</v>
      </c>
      <c r="D66" s="111">
        <v>35.020000000000003</v>
      </c>
      <c r="E66" s="111">
        <v>4937.8200000000006</v>
      </c>
      <c r="F66" s="60" t="s">
        <v>12</v>
      </c>
    </row>
    <row r="67" spans="2:6">
      <c r="B67" s="109">
        <v>0.47943287037037036</v>
      </c>
      <c r="C67" s="110">
        <v>59</v>
      </c>
      <c r="D67" s="111">
        <v>35</v>
      </c>
      <c r="E67" s="111">
        <v>2065</v>
      </c>
      <c r="F67" s="60" t="s">
        <v>12</v>
      </c>
    </row>
    <row r="68" spans="2:6">
      <c r="B68" s="109">
        <v>0.47943287037037036</v>
      </c>
      <c r="C68" s="110">
        <v>116</v>
      </c>
      <c r="D68" s="111">
        <v>35</v>
      </c>
      <c r="E68" s="111">
        <v>4060</v>
      </c>
      <c r="F68" s="60" t="s">
        <v>12</v>
      </c>
    </row>
    <row r="69" spans="2:6">
      <c r="B69" s="109">
        <v>0.48266203703703703</v>
      </c>
      <c r="C69" s="110">
        <v>93</v>
      </c>
      <c r="D69" s="111">
        <v>34.96</v>
      </c>
      <c r="E69" s="111">
        <v>3251.28</v>
      </c>
      <c r="F69" s="60" t="s">
        <v>12</v>
      </c>
    </row>
    <row r="70" spans="2:6">
      <c r="B70" s="109">
        <v>0.48574074074074075</v>
      </c>
      <c r="C70" s="110">
        <v>92</v>
      </c>
      <c r="D70" s="111">
        <v>34.94</v>
      </c>
      <c r="E70" s="111">
        <v>3214.4799999999996</v>
      </c>
      <c r="F70" s="60" t="s">
        <v>12</v>
      </c>
    </row>
    <row r="71" spans="2:6">
      <c r="B71" s="109">
        <v>0.49703703703703705</v>
      </c>
      <c r="C71" s="110">
        <v>77</v>
      </c>
      <c r="D71" s="111">
        <v>35.020000000000003</v>
      </c>
      <c r="E71" s="111">
        <v>2696.5400000000004</v>
      </c>
      <c r="F71" s="60" t="s">
        <v>12</v>
      </c>
    </row>
    <row r="72" spans="2:6">
      <c r="B72" s="109">
        <v>0.50008101851851849</v>
      </c>
      <c r="C72" s="110">
        <v>542</v>
      </c>
      <c r="D72" s="111">
        <v>35.06</v>
      </c>
      <c r="E72" s="111">
        <v>19002.52</v>
      </c>
      <c r="F72" s="60" t="s">
        <v>12</v>
      </c>
    </row>
    <row r="73" spans="2:6">
      <c r="B73" s="109">
        <v>0.50214120370370374</v>
      </c>
      <c r="C73" s="110">
        <v>187</v>
      </c>
      <c r="D73" s="111">
        <v>35</v>
      </c>
      <c r="E73" s="111">
        <v>6545</v>
      </c>
      <c r="F73" s="60" t="s">
        <v>12</v>
      </c>
    </row>
    <row r="74" spans="2:6">
      <c r="B74" s="109">
        <v>0.50927083333333334</v>
      </c>
      <c r="C74" s="110">
        <v>363</v>
      </c>
      <c r="D74" s="111">
        <v>35.1</v>
      </c>
      <c r="E74" s="111">
        <v>12741.300000000001</v>
      </c>
      <c r="F74" s="60" t="s">
        <v>12</v>
      </c>
    </row>
    <row r="75" spans="2:6">
      <c r="B75" s="109">
        <v>0.51444444444444448</v>
      </c>
      <c r="C75" s="110">
        <v>233</v>
      </c>
      <c r="D75" s="111">
        <v>35.119999999999997</v>
      </c>
      <c r="E75" s="111">
        <v>8182.9599999999991</v>
      </c>
      <c r="F75" s="60" t="s">
        <v>12</v>
      </c>
    </row>
    <row r="76" spans="2:6">
      <c r="B76" s="109">
        <v>0.52094907407407409</v>
      </c>
      <c r="C76" s="110">
        <v>256</v>
      </c>
      <c r="D76" s="111">
        <v>35.22</v>
      </c>
      <c r="E76" s="111">
        <v>9016.32</v>
      </c>
      <c r="F76" s="60" t="s">
        <v>12</v>
      </c>
    </row>
    <row r="77" spans="2:6">
      <c r="B77" s="109">
        <v>0.52754629629629635</v>
      </c>
      <c r="C77" s="110">
        <v>309</v>
      </c>
      <c r="D77" s="111">
        <v>35.28</v>
      </c>
      <c r="E77" s="111">
        <v>10901.52</v>
      </c>
      <c r="F77" s="60" t="s">
        <v>12</v>
      </c>
    </row>
    <row r="78" spans="2:6">
      <c r="B78" s="109">
        <v>0.53638888888888892</v>
      </c>
      <c r="C78" s="110">
        <v>397</v>
      </c>
      <c r="D78" s="111">
        <v>35.36</v>
      </c>
      <c r="E78" s="111">
        <v>14037.92</v>
      </c>
      <c r="F78" s="60" t="s">
        <v>12</v>
      </c>
    </row>
    <row r="79" spans="2:6">
      <c r="B79" s="109">
        <v>0.54201388888888891</v>
      </c>
      <c r="C79" s="110">
        <v>183</v>
      </c>
      <c r="D79" s="111">
        <v>35.32</v>
      </c>
      <c r="E79" s="111">
        <v>6463.56</v>
      </c>
      <c r="F79" s="60" t="s">
        <v>12</v>
      </c>
    </row>
    <row r="80" spans="2:6">
      <c r="B80" s="109">
        <v>0.54203703703703698</v>
      </c>
      <c r="C80" s="110">
        <v>98</v>
      </c>
      <c r="D80" s="111">
        <v>35.299999999999997</v>
      </c>
      <c r="E80" s="111">
        <v>3459.3999999999996</v>
      </c>
      <c r="F80" s="60" t="s">
        <v>12</v>
      </c>
    </row>
    <row r="81" spans="2:6">
      <c r="B81" s="109">
        <v>0.5482407407407407</v>
      </c>
      <c r="C81" s="110">
        <v>165</v>
      </c>
      <c r="D81" s="111">
        <v>35.24</v>
      </c>
      <c r="E81" s="111">
        <v>5814.6</v>
      </c>
      <c r="F81" s="60" t="s">
        <v>12</v>
      </c>
    </row>
    <row r="82" spans="2:6">
      <c r="B82" s="109">
        <v>0.55313657407407413</v>
      </c>
      <c r="C82" s="110">
        <v>132</v>
      </c>
      <c r="D82" s="111">
        <v>35.24</v>
      </c>
      <c r="E82" s="111">
        <v>4651.68</v>
      </c>
      <c r="F82" s="60" t="s">
        <v>12</v>
      </c>
    </row>
    <row r="83" spans="2:6">
      <c r="B83" s="109">
        <v>0.55804398148148149</v>
      </c>
      <c r="C83" s="110">
        <v>194</v>
      </c>
      <c r="D83" s="111">
        <v>35.28</v>
      </c>
      <c r="E83" s="111">
        <v>6844.3200000000006</v>
      </c>
      <c r="F83" s="60" t="s">
        <v>12</v>
      </c>
    </row>
    <row r="84" spans="2:6">
      <c r="B84" s="109">
        <v>0.56049768518518517</v>
      </c>
      <c r="C84" s="110">
        <v>9</v>
      </c>
      <c r="D84" s="111">
        <v>35.26</v>
      </c>
      <c r="E84" s="111">
        <v>317.33999999999997</v>
      </c>
      <c r="F84" s="60" t="s">
        <v>12</v>
      </c>
    </row>
    <row r="85" spans="2:6">
      <c r="B85" s="109">
        <v>0.56049768518518517</v>
      </c>
      <c r="C85" s="110">
        <v>85</v>
      </c>
      <c r="D85" s="111">
        <v>35.26</v>
      </c>
      <c r="E85" s="111">
        <v>2997.1</v>
      </c>
      <c r="F85" s="60" t="s">
        <v>12</v>
      </c>
    </row>
    <row r="86" spans="2:6">
      <c r="B86" s="109">
        <v>0.562962962962963</v>
      </c>
      <c r="C86" s="110">
        <v>82</v>
      </c>
      <c r="D86" s="111">
        <v>35.24</v>
      </c>
      <c r="E86" s="111">
        <v>2889.6800000000003</v>
      </c>
      <c r="F86" s="60" t="s">
        <v>12</v>
      </c>
    </row>
    <row r="87" spans="2:6">
      <c r="B87" s="109">
        <v>0.56439814814814815</v>
      </c>
      <c r="C87" s="110">
        <v>4</v>
      </c>
      <c r="D87" s="111">
        <v>35.24</v>
      </c>
      <c r="E87" s="111">
        <v>140.96</v>
      </c>
      <c r="F87" s="60" t="s">
        <v>12</v>
      </c>
    </row>
    <row r="88" spans="2:6">
      <c r="B88" s="109">
        <v>0.56608796296296293</v>
      </c>
      <c r="C88" s="110">
        <v>113</v>
      </c>
      <c r="D88" s="111">
        <v>35.22</v>
      </c>
      <c r="E88" s="111">
        <v>3979.8599999999997</v>
      </c>
      <c r="F88" s="60" t="s">
        <v>12</v>
      </c>
    </row>
    <row r="89" spans="2:6">
      <c r="B89" s="109">
        <v>0.56918981481481479</v>
      </c>
      <c r="C89" s="110">
        <v>162</v>
      </c>
      <c r="D89" s="111">
        <v>35.22</v>
      </c>
      <c r="E89" s="111">
        <v>5705.6399999999994</v>
      </c>
      <c r="F89" s="60" t="s">
        <v>12</v>
      </c>
    </row>
    <row r="90" spans="2:6">
      <c r="B90" s="109">
        <v>0.57665509259259262</v>
      </c>
      <c r="C90" s="110">
        <v>149</v>
      </c>
      <c r="D90" s="111">
        <v>35.200000000000003</v>
      </c>
      <c r="E90" s="111">
        <v>5244.8</v>
      </c>
      <c r="F90" s="60" t="s">
        <v>12</v>
      </c>
    </row>
    <row r="91" spans="2:6">
      <c r="B91" s="109">
        <v>0.58200231481481479</v>
      </c>
      <c r="C91" s="110">
        <v>221</v>
      </c>
      <c r="D91" s="111">
        <v>35.26</v>
      </c>
      <c r="E91" s="111">
        <v>7792.4599999999991</v>
      </c>
      <c r="F91" s="60" t="s">
        <v>12</v>
      </c>
    </row>
    <row r="92" spans="2:6">
      <c r="B92" s="109">
        <v>0.58664351851851848</v>
      </c>
      <c r="C92" s="110">
        <v>239</v>
      </c>
      <c r="D92" s="111">
        <v>35.28</v>
      </c>
      <c r="E92" s="111">
        <v>8431.92</v>
      </c>
      <c r="F92" s="60" t="s">
        <v>12</v>
      </c>
    </row>
    <row r="93" spans="2:6">
      <c r="B93" s="109">
        <v>0.59149305555555554</v>
      </c>
      <c r="C93" s="110">
        <v>149</v>
      </c>
      <c r="D93" s="111">
        <v>35.32</v>
      </c>
      <c r="E93" s="111">
        <v>5262.68</v>
      </c>
      <c r="F93" s="60" t="s">
        <v>12</v>
      </c>
    </row>
    <row r="94" spans="2:6">
      <c r="B94" s="109">
        <v>0.59614583333333337</v>
      </c>
      <c r="C94" s="110">
        <v>132</v>
      </c>
      <c r="D94" s="111">
        <v>35.340000000000003</v>
      </c>
      <c r="E94" s="111">
        <v>4664.88</v>
      </c>
      <c r="F94" s="60" t="s">
        <v>12</v>
      </c>
    </row>
    <row r="95" spans="2:6">
      <c r="B95" s="109">
        <v>0.59831018518518519</v>
      </c>
      <c r="C95" s="110">
        <v>96</v>
      </c>
      <c r="D95" s="111">
        <v>35.299999999999997</v>
      </c>
      <c r="E95" s="111">
        <v>3388.7999999999997</v>
      </c>
      <c r="F95" s="60" t="s">
        <v>12</v>
      </c>
    </row>
    <row r="96" spans="2:6">
      <c r="B96" s="109">
        <v>0.59831018518518519</v>
      </c>
      <c r="C96" s="110">
        <v>54</v>
      </c>
      <c r="D96" s="111">
        <v>35.299999999999997</v>
      </c>
      <c r="E96" s="111">
        <v>1906.1999999999998</v>
      </c>
      <c r="F96" s="60" t="s">
        <v>12</v>
      </c>
    </row>
    <row r="97" spans="2:6">
      <c r="B97" s="109">
        <v>0.60341435185185188</v>
      </c>
      <c r="C97" s="110">
        <v>175</v>
      </c>
      <c r="D97" s="111">
        <v>35.26</v>
      </c>
      <c r="E97" s="111">
        <v>6170.5</v>
      </c>
      <c r="F97" s="60" t="s">
        <v>12</v>
      </c>
    </row>
    <row r="98" spans="2:6">
      <c r="B98" s="109">
        <v>0.60870370370370375</v>
      </c>
      <c r="C98" s="110">
        <v>1</v>
      </c>
      <c r="D98" s="111">
        <v>35.26</v>
      </c>
      <c r="E98" s="111">
        <v>35.26</v>
      </c>
      <c r="F98" s="60" t="s">
        <v>12</v>
      </c>
    </row>
    <row r="99" spans="2:6">
      <c r="B99" s="109">
        <v>0.60880787037037032</v>
      </c>
      <c r="C99" s="110">
        <v>160</v>
      </c>
      <c r="D99" s="111">
        <v>35.26</v>
      </c>
      <c r="E99" s="111">
        <v>5641.5999999999995</v>
      </c>
      <c r="F99" s="60" t="s">
        <v>12</v>
      </c>
    </row>
    <row r="100" spans="2:6">
      <c r="B100" s="109">
        <v>0.60880787037037032</v>
      </c>
      <c r="C100" s="110">
        <v>129</v>
      </c>
      <c r="D100" s="111">
        <v>35.26</v>
      </c>
      <c r="E100" s="111">
        <v>4548.54</v>
      </c>
      <c r="F100" s="60" t="s">
        <v>12</v>
      </c>
    </row>
    <row r="101" spans="2:6">
      <c r="B101" s="109">
        <v>0.60880787037037032</v>
      </c>
      <c r="C101" s="110">
        <v>43</v>
      </c>
      <c r="D101" s="111">
        <v>35.26</v>
      </c>
      <c r="E101" s="111">
        <v>1516.1799999999998</v>
      </c>
      <c r="F101" s="60" t="s">
        <v>12</v>
      </c>
    </row>
    <row r="102" spans="2:6">
      <c r="B102" s="109">
        <v>0.60908564814814814</v>
      </c>
      <c r="C102" s="110">
        <v>117</v>
      </c>
      <c r="D102" s="111">
        <v>35.24</v>
      </c>
      <c r="E102" s="111">
        <v>4123.08</v>
      </c>
      <c r="F102" s="60" t="s">
        <v>12</v>
      </c>
    </row>
    <row r="103" spans="2:6">
      <c r="B103" s="109">
        <v>0.61597222222222225</v>
      </c>
      <c r="C103" s="110">
        <v>254</v>
      </c>
      <c r="D103" s="111">
        <v>35.26</v>
      </c>
      <c r="E103" s="111">
        <v>8956.0399999999991</v>
      </c>
      <c r="F103" s="60" t="s">
        <v>12</v>
      </c>
    </row>
    <row r="104" spans="2:6">
      <c r="B104" s="109">
        <v>0.61967592592592591</v>
      </c>
      <c r="C104" s="110">
        <v>188</v>
      </c>
      <c r="D104" s="111">
        <v>35.36</v>
      </c>
      <c r="E104" s="111">
        <v>6647.68</v>
      </c>
      <c r="F104" s="60" t="s">
        <v>12</v>
      </c>
    </row>
    <row r="105" spans="2:6">
      <c r="B105" s="109">
        <v>0.62105324074074075</v>
      </c>
      <c r="C105" s="110">
        <v>208</v>
      </c>
      <c r="D105" s="111">
        <v>35.340000000000003</v>
      </c>
      <c r="E105" s="111">
        <v>7350.7200000000012</v>
      </c>
      <c r="F105" s="60" t="s">
        <v>12</v>
      </c>
    </row>
    <row r="106" spans="2:6">
      <c r="B106" s="109">
        <v>0.62421296296296291</v>
      </c>
      <c r="C106" s="110">
        <v>88</v>
      </c>
      <c r="D106" s="111">
        <v>35.380000000000003</v>
      </c>
      <c r="E106" s="111">
        <v>3113.44</v>
      </c>
      <c r="F106" s="60" t="s">
        <v>12</v>
      </c>
    </row>
    <row r="107" spans="2:6">
      <c r="B107" s="109">
        <v>0.6256828703703704</v>
      </c>
      <c r="C107" s="110">
        <v>231</v>
      </c>
      <c r="D107" s="111">
        <v>35.340000000000003</v>
      </c>
      <c r="E107" s="111">
        <v>8163.5400000000009</v>
      </c>
      <c r="F107" s="60" t="s">
        <v>12</v>
      </c>
    </row>
    <row r="108" spans="2:6">
      <c r="B108" s="109">
        <v>0.62745370370370368</v>
      </c>
      <c r="C108" s="110">
        <v>152</v>
      </c>
      <c r="D108" s="111">
        <v>35.32</v>
      </c>
      <c r="E108" s="111">
        <v>5368.64</v>
      </c>
      <c r="F108" s="60" t="s">
        <v>12</v>
      </c>
    </row>
    <row r="109" spans="2:6">
      <c r="B109" s="109">
        <v>0.62891203703703702</v>
      </c>
      <c r="C109" s="110">
        <v>103</v>
      </c>
      <c r="D109" s="111">
        <v>35.26</v>
      </c>
      <c r="E109" s="111">
        <v>3631.7799999999997</v>
      </c>
      <c r="F109" s="60" t="s">
        <v>12</v>
      </c>
    </row>
    <row r="110" spans="2:6">
      <c r="B110" s="109">
        <v>0.6292592592592593</v>
      </c>
      <c r="C110" s="110">
        <v>94</v>
      </c>
      <c r="D110" s="111">
        <v>35.24</v>
      </c>
      <c r="E110" s="111">
        <v>3312.5600000000004</v>
      </c>
      <c r="F110" s="60" t="s">
        <v>12</v>
      </c>
    </row>
    <row r="111" spans="2:6">
      <c r="B111" s="109">
        <v>0.6315856481481481</v>
      </c>
      <c r="C111" s="110">
        <v>99</v>
      </c>
      <c r="D111" s="111">
        <v>35.200000000000003</v>
      </c>
      <c r="E111" s="111">
        <v>3484.8</v>
      </c>
      <c r="F111" s="60" t="s">
        <v>12</v>
      </c>
    </row>
    <row r="112" spans="2:6">
      <c r="B112" s="109">
        <v>0.63300925925925922</v>
      </c>
      <c r="C112" s="110">
        <v>26</v>
      </c>
      <c r="D112" s="111">
        <v>35.200000000000003</v>
      </c>
      <c r="E112" s="111">
        <v>915.2</v>
      </c>
      <c r="F112" s="60" t="s">
        <v>12</v>
      </c>
    </row>
    <row r="113" spans="2:6">
      <c r="B113" s="109">
        <v>0.63306712962962963</v>
      </c>
      <c r="C113" s="110">
        <v>19</v>
      </c>
      <c r="D113" s="111">
        <v>35.200000000000003</v>
      </c>
      <c r="E113" s="111">
        <v>668.80000000000007</v>
      </c>
      <c r="F113" s="60" t="s">
        <v>12</v>
      </c>
    </row>
    <row r="114" spans="2:6">
      <c r="B114" s="109">
        <v>0.63313657407407409</v>
      </c>
      <c r="C114" s="110">
        <v>12</v>
      </c>
      <c r="D114" s="111">
        <v>35.200000000000003</v>
      </c>
      <c r="E114" s="111">
        <v>422.40000000000003</v>
      </c>
      <c r="F114" s="60" t="s">
        <v>12</v>
      </c>
    </row>
    <row r="115" spans="2:6">
      <c r="B115" s="109">
        <v>0.63318287037037035</v>
      </c>
      <c r="C115" s="110">
        <v>9</v>
      </c>
      <c r="D115" s="111">
        <v>35.200000000000003</v>
      </c>
      <c r="E115" s="111">
        <v>316.8</v>
      </c>
      <c r="F115" s="60" t="s">
        <v>12</v>
      </c>
    </row>
    <row r="116" spans="2:6">
      <c r="B116" s="109">
        <v>0.63318287037037035</v>
      </c>
      <c r="C116" s="110">
        <v>23</v>
      </c>
      <c r="D116" s="111">
        <v>35.200000000000003</v>
      </c>
      <c r="E116" s="111">
        <v>809.6</v>
      </c>
      <c r="F116" s="60" t="s">
        <v>12</v>
      </c>
    </row>
    <row r="117" spans="2:6">
      <c r="B117" s="109">
        <v>0.63633101851851848</v>
      </c>
      <c r="C117" s="110">
        <v>92</v>
      </c>
      <c r="D117" s="111">
        <v>35.200000000000003</v>
      </c>
      <c r="E117" s="111">
        <v>3238.4</v>
      </c>
      <c r="F117" s="60" t="s">
        <v>12</v>
      </c>
    </row>
    <row r="118" spans="2:6">
      <c r="B118" s="109">
        <v>0.63858796296296294</v>
      </c>
      <c r="C118" s="110">
        <v>292</v>
      </c>
      <c r="D118" s="111">
        <v>35.299999999999997</v>
      </c>
      <c r="E118" s="111">
        <v>10307.599999999999</v>
      </c>
      <c r="F118" s="60" t="s">
        <v>12</v>
      </c>
    </row>
    <row r="119" spans="2:6">
      <c r="B119" s="109">
        <v>0.64670138888888884</v>
      </c>
      <c r="C119" s="110">
        <v>632</v>
      </c>
      <c r="D119" s="111">
        <v>35.5</v>
      </c>
      <c r="E119" s="111">
        <v>22436</v>
      </c>
      <c r="F119" s="60" t="s">
        <v>12</v>
      </c>
    </row>
    <row r="120" spans="2:6">
      <c r="B120" s="109">
        <v>0.64702546296296293</v>
      </c>
      <c r="C120" s="110">
        <v>576</v>
      </c>
      <c r="D120" s="111">
        <v>35.479999999999997</v>
      </c>
      <c r="E120" s="111">
        <v>20436.48</v>
      </c>
      <c r="F120" s="60" t="s">
        <v>12</v>
      </c>
    </row>
    <row r="121" spans="2:6">
      <c r="B121" s="109">
        <v>0.65047453703703706</v>
      </c>
      <c r="C121" s="110">
        <v>475</v>
      </c>
      <c r="D121" s="111">
        <v>35.619999999999997</v>
      </c>
      <c r="E121" s="111">
        <v>16919.5</v>
      </c>
      <c r="F121" s="60" t="s">
        <v>12</v>
      </c>
    </row>
    <row r="122" spans="2:6">
      <c r="B122" s="109">
        <v>0.65144675925925921</v>
      </c>
      <c r="C122" s="110">
        <v>110</v>
      </c>
      <c r="D122" s="111">
        <v>35.6</v>
      </c>
      <c r="E122" s="111">
        <v>3916</v>
      </c>
      <c r="F122" s="60" t="s">
        <v>12</v>
      </c>
    </row>
    <row r="123" spans="2:6">
      <c r="B123" s="109">
        <v>0.65267361111111111</v>
      </c>
      <c r="C123" s="110">
        <v>283</v>
      </c>
      <c r="D123" s="111">
        <v>35.659999999999997</v>
      </c>
      <c r="E123" s="111">
        <v>10091.779999999999</v>
      </c>
      <c r="F123" s="60" t="s">
        <v>12</v>
      </c>
    </row>
    <row r="124" spans="2:6">
      <c r="B124" s="109">
        <v>0.65614583333333332</v>
      </c>
      <c r="C124" s="110">
        <v>75</v>
      </c>
      <c r="D124" s="111">
        <v>35.72</v>
      </c>
      <c r="E124" s="111">
        <v>2679</v>
      </c>
      <c r="F124" s="60" t="s">
        <v>12</v>
      </c>
    </row>
    <row r="125" spans="2:6">
      <c r="B125" s="109">
        <v>0.65614583333333332</v>
      </c>
      <c r="C125" s="110">
        <v>43</v>
      </c>
      <c r="D125" s="111">
        <v>35.72</v>
      </c>
      <c r="E125" s="111">
        <v>1535.96</v>
      </c>
      <c r="F125" s="60" t="s">
        <v>12</v>
      </c>
    </row>
    <row r="126" spans="2:6">
      <c r="B126" s="109">
        <v>0.65700231481481486</v>
      </c>
      <c r="C126" s="110">
        <v>199</v>
      </c>
      <c r="D126" s="111">
        <v>35.700000000000003</v>
      </c>
      <c r="E126" s="111">
        <v>7104.3</v>
      </c>
      <c r="F126" s="60" t="s">
        <v>12</v>
      </c>
    </row>
    <row r="127" spans="2:6">
      <c r="B127" s="109">
        <v>0.65775462962962961</v>
      </c>
      <c r="C127" s="110">
        <v>153</v>
      </c>
      <c r="D127" s="111">
        <v>35.700000000000003</v>
      </c>
      <c r="E127" s="111">
        <v>5462.1</v>
      </c>
      <c r="F127" s="60" t="s">
        <v>12</v>
      </c>
    </row>
    <row r="128" spans="2:6">
      <c r="B128" s="109">
        <v>0.65835648148148151</v>
      </c>
      <c r="C128" s="110">
        <v>177</v>
      </c>
      <c r="D128" s="111">
        <v>35.68</v>
      </c>
      <c r="E128" s="111">
        <v>6315.36</v>
      </c>
      <c r="F128" s="60" t="s">
        <v>12</v>
      </c>
    </row>
    <row r="129" spans="2:6">
      <c r="B129" s="109">
        <v>0.66025462962962966</v>
      </c>
      <c r="C129" s="110">
        <v>143</v>
      </c>
      <c r="D129" s="111">
        <v>35.659999999999997</v>
      </c>
      <c r="E129" s="111">
        <v>5099.3799999999992</v>
      </c>
      <c r="F129" s="60" t="s">
        <v>12</v>
      </c>
    </row>
    <row r="130" spans="2:6">
      <c r="B130" s="109">
        <v>0.66270833333333334</v>
      </c>
      <c r="C130" s="110">
        <v>164</v>
      </c>
      <c r="D130" s="111">
        <v>35.74</v>
      </c>
      <c r="E130" s="111">
        <v>5861.3600000000006</v>
      </c>
      <c r="F130" s="60" t="s">
        <v>12</v>
      </c>
    </row>
    <row r="131" spans="2:6">
      <c r="B131" s="109">
        <v>0.66314814814814815</v>
      </c>
      <c r="C131" s="110">
        <v>268</v>
      </c>
      <c r="D131" s="111">
        <v>35.700000000000003</v>
      </c>
      <c r="E131" s="111">
        <v>9567.6</v>
      </c>
      <c r="F131" s="60" t="s">
        <v>12</v>
      </c>
    </row>
    <row r="132" spans="2:6">
      <c r="B132" s="109">
        <v>0.66374999999999995</v>
      </c>
      <c r="C132" s="110">
        <v>91</v>
      </c>
      <c r="D132" s="111">
        <v>35.659999999999997</v>
      </c>
      <c r="E132" s="111">
        <v>3245.0599999999995</v>
      </c>
      <c r="F132" s="60" t="s">
        <v>12</v>
      </c>
    </row>
    <row r="133" spans="2:6">
      <c r="B133" s="109">
        <v>0.66530092592592593</v>
      </c>
      <c r="C133" s="110">
        <v>123</v>
      </c>
      <c r="D133" s="111">
        <v>35.6</v>
      </c>
      <c r="E133" s="111">
        <v>4378.8</v>
      </c>
      <c r="F133" s="60" t="s">
        <v>12</v>
      </c>
    </row>
    <row r="134" spans="2:6">
      <c r="B134" s="109">
        <v>0.66865740740740742</v>
      </c>
      <c r="C134" s="110">
        <v>234</v>
      </c>
      <c r="D134" s="111">
        <v>35.56</v>
      </c>
      <c r="E134" s="111">
        <v>8321.0400000000009</v>
      </c>
      <c r="F134" s="60" t="s">
        <v>12</v>
      </c>
    </row>
    <row r="135" spans="2:6">
      <c r="B135" s="109">
        <v>0.66865740740740742</v>
      </c>
      <c r="C135" s="110">
        <v>463</v>
      </c>
      <c r="D135" s="111">
        <v>35.56</v>
      </c>
      <c r="E135" s="111">
        <v>16464.280000000002</v>
      </c>
      <c r="F135" s="60" t="s">
        <v>12</v>
      </c>
    </row>
    <row r="136" spans="2:6">
      <c r="B136" s="109">
        <v>0.67164351851851856</v>
      </c>
      <c r="C136" s="110">
        <v>394</v>
      </c>
      <c r="D136" s="111">
        <v>35.54</v>
      </c>
      <c r="E136" s="111">
        <v>14002.76</v>
      </c>
      <c r="F136" s="60" t="s">
        <v>12</v>
      </c>
    </row>
    <row r="137" spans="2:6">
      <c r="B137" s="109">
        <v>0.67259259259259263</v>
      </c>
      <c r="C137" s="110">
        <v>110</v>
      </c>
      <c r="D137" s="111">
        <v>35.5</v>
      </c>
      <c r="E137" s="111">
        <v>3905</v>
      </c>
      <c r="F137" s="60" t="s">
        <v>12</v>
      </c>
    </row>
    <row r="138" spans="2:6">
      <c r="B138" s="109">
        <v>0.67703703703703699</v>
      </c>
      <c r="C138" s="110">
        <v>429</v>
      </c>
      <c r="D138" s="111">
        <v>35.56</v>
      </c>
      <c r="E138" s="111">
        <v>15255.240000000002</v>
      </c>
      <c r="F138" s="60" t="s">
        <v>12</v>
      </c>
    </row>
    <row r="139" spans="2:6">
      <c r="B139" s="109">
        <v>0.68003472222222228</v>
      </c>
      <c r="C139" s="110">
        <v>418</v>
      </c>
      <c r="D139" s="111">
        <v>35.58</v>
      </c>
      <c r="E139" s="111">
        <v>14872.439999999999</v>
      </c>
      <c r="F139" s="60" t="s">
        <v>12</v>
      </c>
    </row>
    <row r="140" spans="2:6">
      <c r="B140" s="109">
        <v>0.68133101851851852</v>
      </c>
      <c r="C140" s="110">
        <v>155</v>
      </c>
      <c r="D140" s="111">
        <v>35.520000000000003</v>
      </c>
      <c r="E140" s="111">
        <v>5505.6</v>
      </c>
      <c r="F140" s="60" t="s">
        <v>12</v>
      </c>
    </row>
    <row r="141" spans="2:6">
      <c r="B141" s="109">
        <v>0.68374999999999997</v>
      </c>
      <c r="C141" s="110">
        <v>97</v>
      </c>
      <c r="D141" s="111">
        <v>35.520000000000003</v>
      </c>
      <c r="E141" s="111">
        <v>3445.4400000000005</v>
      </c>
      <c r="F141" s="60" t="s">
        <v>12</v>
      </c>
    </row>
    <row r="142" spans="2:6">
      <c r="B142" s="109">
        <v>0.68374999999999997</v>
      </c>
      <c r="C142" s="110">
        <v>218</v>
      </c>
      <c r="D142" s="111">
        <v>35.520000000000003</v>
      </c>
      <c r="E142" s="111">
        <v>7743.3600000000006</v>
      </c>
      <c r="F142" s="60" t="s">
        <v>12</v>
      </c>
    </row>
    <row r="143" spans="2:6">
      <c r="B143" s="109">
        <v>0.68500000000000005</v>
      </c>
      <c r="C143" s="110">
        <v>1</v>
      </c>
      <c r="D143" s="111">
        <v>35.520000000000003</v>
      </c>
      <c r="E143" s="111">
        <v>35.520000000000003</v>
      </c>
      <c r="F143" s="60" t="s">
        <v>12</v>
      </c>
    </row>
    <row r="144" spans="2:6">
      <c r="B144" s="109">
        <v>0.68500000000000005</v>
      </c>
      <c r="C144" s="110">
        <v>90</v>
      </c>
      <c r="D144" s="111">
        <v>35.520000000000003</v>
      </c>
      <c r="E144" s="111">
        <v>3196.8</v>
      </c>
      <c r="F144" s="60" t="s">
        <v>12</v>
      </c>
    </row>
    <row r="145" spans="2:6">
      <c r="B145" s="109">
        <v>0.68895833333333334</v>
      </c>
      <c r="C145" s="110">
        <v>124</v>
      </c>
      <c r="D145" s="111">
        <v>35.520000000000003</v>
      </c>
      <c r="E145" s="111">
        <v>4404.4800000000005</v>
      </c>
      <c r="F145" s="60" t="s">
        <v>12</v>
      </c>
    </row>
    <row r="146" spans="2:6">
      <c r="B146" s="109">
        <v>0.68907407407407406</v>
      </c>
      <c r="C146" s="110">
        <v>145</v>
      </c>
      <c r="D146" s="111">
        <v>35.5</v>
      </c>
      <c r="E146" s="111">
        <v>5147.5</v>
      </c>
      <c r="F146" s="60" t="s">
        <v>12</v>
      </c>
    </row>
    <row r="147" spans="2:6">
      <c r="B147" s="109">
        <v>0.69086805555555553</v>
      </c>
      <c r="C147" s="110">
        <v>208</v>
      </c>
      <c r="D147" s="111">
        <v>35.5</v>
      </c>
      <c r="E147" s="111">
        <v>7384</v>
      </c>
      <c r="F147" s="60" t="s">
        <v>12</v>
      </c>
    </row>
    <row r="148" spans="2:6">
      <c r="B148" s="109">
        <v>0.69284722222222217</v>
      </c>
      <c r="C148" s="110">
        <v>107</v>
      </c>
      <c r="D148" s="111">
        <v>35.5</v>
      </c>
      <c r="E148" s="111">
        <v>3798.5</v>
      </c>
      <c r="F148" s="60" t="s">
        <v>12</v>
      </c>
    </row>
    <row r="149" spans="2:6">
      <c r="B149" s="109">
        <v>0.69914351851851853</v>
      </c>
      <c r="C149" s="110">
        <v>354</v>
      </c>
      <c r="D149" s="111">
        <v>35.54</v>
      </c>
      <c r="E149" s="111">
        <v>12581.16</v>
      </c>
      <c r="F149" s="60" t="s">
        <v>12</v>
      </c>
    </row>
    <row r="150" spans="2:6">
      <c r="B150" s="109">
        <v>0.70081018518518523</v>
      </c>
      <c r="C150" s="110">
        <v>129</v>
      </c>
      <c r="D150" s="111">
        <v>35.520000000000003</v>
      </c>
      <c r="E150" s="111">
        <v>4582.0800000000008</v>
      </c>
      <c r="F150" s="60" t="s">
        <v>12</v>
      </c>
    </row>
    <row r="151" spans="2:6">
      <c r="B151" s="109">
        <v>0.70687500000000003</v>
      </c>
      <c r="C151" s="110">
        <v>7</v>
      </c>
      <c r="D151" s="111">
        <v>35.54</v>
      </c>
      <c r="E151" s="111">
        <v>248.78</v>
      </c>
      <c r="F151" s="60" t="s">
        <v>12</v>
      </c>
    </row>
    <row r="152" spans="2:6">
      <c r="B152" s="109">
        <v>0.70687500000000003</v>
      </c>
      <c r="C152" s="110">
        <v>311</v>
      </c>
      <c r="D152" s="111">
        <v>35.54</v>
      </c>
      <c r="E152" s="111">
        <v>11052.94</v>
      </c>
      <c r="F152" s="60" t="s">
        <v>12</v>
      </c>
    </row>
    <row r="153" spans="2:6">
      <c r="B153" s="109">
        <v>0.70687500000000003</v>
      </c>
      <c r="C153" s="110">
        <v>137</v>
      </c>
      <c r="D153" s="111">
        <v>35.54</v>
      </c>
      <c r="E153" s="111">
        <v>4868.9799999999996</v>
      </c>
      <c r="F153" s="60" t="s">
        <v>12</v>
      </c>
    </row>
    <row r="154" spans="2:6">
      <c r="B154" s="109">
        <v>0.70687500000000003</v>
      </c>
      <c r="C154" s="110">
        <v>107</v>
      </c>
      <c r="D154" s="111">
        <v>35.520000000000003</v>
      </c>
      <c r="E154" s="111">
        <v>3800.6400000000003</v>
      </c>
      <c r="F154" s="60" t="s">
        <v>12</v>
      </c>
    </row>
    <row r="155" spans="2:6">
      <c r="B155" s="109">
        <v>0.7073842592592593</v>
      </c>
      <c r="C155" s="110">
        <v>276</v>
      </c>
      <c r="D155" s="111">
        <v>35.479999999999997</v>
      </c>
      <c r="E155" s="111">
        <v>9792.48</v>
      </c>
      <c r="F155" s="60" t="s">
        <v>12</v>
      </c>
    </row>
    <row r="156" spans="2:6">
      <c r="B156" s="109">
        <v>0.71054398148148146</v>
      </c>
      <c r="C156" s="110">
        <v>135</v>
      </c>
      <c r="D156" s="111">
        <v>35.479999999999997</v>
      </c>
      <c r="E156" s="111">
        <v>4789.7999999999993</v>
      </c>
      <c r="F156" s="60" t="s">
        <v>12</v>
      </c>
    </row>
    <row r="157" spans="2:6">
      <c r="B157" s="109">
        <v>0.71112268518518518</v>
      </c>
      <c r="C157" s="110">
        <v>200</v>
      </c>
      <c r="D157" s="111">
        <v>35.46</v>
      </c>
      <c r="E157" s="111">
        <v>7092</v>
      </c>
      <c r="F157" s="60" t="s">
        <v>12</v>
      </c>
    </row>
    <row r="158" spans="2:6">
      <c r="B158" s="109">
        <v>0.71324074074074073</v>
      </c>
      <c r="C158" s="110">
        <v>90</v>
      </c>
      <c r="D158" s="111">
        <v>35.44</v>
      </c>
      <c r="E158" s="111">
        <v>3189.6</v>
      </c>
      <c r="F158" s="60" t="s">
        <v>12</v>
      </c>
    </row>
    <row r="159" spans="2:6">
      <c r="B159" s="109">
        <v>0.71368055555555554</v>
      </c>
      <c r="C159" s="110">
        <v>90</v>
      </c>
      <c r="D159" s="111">
        <v>35.42</v>
      </c>
      <c r="E159" s="111">
        <v>3187.8</v>
      </c>
      <c r="F159" s="60" t="s">
        <v>12</v>
      </c>
    </row>
    <row r="160" spans="2:6">
      <c r="B160" s="109">
        <v>0.71513888888888888</v>
      </c>
      <c r="C160" s="110">
        <v>1</v>
      </c>
      <c r="D160" s="111">
        <v>35.36</v>
      </c>
      <c r="E160" s="111">
        <v>35.36</v>
      </c>
      <c r="F160" s="60" t="s">
        <v>12</v>
      </c>
    </row>
    <row r="161" spans="2:6">
      <c r="B161" s="109">
        <v>0.71710648148148148</v>
      </c>
      <c r="C161" s="110">
        <v>121</v>
      </c>
      <c r="D161" s="111">
        <v>35.380000000000003</v>
      </c>
      <c r="E161" s="111">
        <v>4280.9800000000005</v>
      </c>
      <c r="F161" s="60" t="s">
        <v>12</v>
      </c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5">
      <c r="B165" s="34"/>
      <c r="C165" s="103"/>
      <c r="D165" s="104"/>
      <c r="E165" s="104"/>
      <c r="F165" s="105"/>
    </row>
    <row r="166" spans="2:6" ht="12.5">
      <c r="B166" s="34"/>
      <c r="C166" s="103"/>
      <c r="D166" s="104"/>
      <c r="E166" s="104"/>
      <c r="F166" s="105"/>
    </row>
    <row r="167" spans="2:6" ht="12.5">
      <c r="B167" s="34"/>
      <c r="C167" s="103"/>
      <c r="D167" s="104"/>
      <c r="E167" s="104"/>
      <c r="F167" s="105"/>
    </row>
    <row r="168" spans="2:6" ht="12.5">
      <c r="B168" s="34"/>
      <c r="C168" s="103"/>
      <c r="D168" s="104"/>
      <c r="E168" s="104"/>
      <c r="F168" s="105"/>
    </row>
    <row r="169" spans="2:6" ht="12.5">
      <c r="B169" s="34"/>
      <c r="C169" s="103"/>
      <c r="D169" s="104"/>
      <c r="E169" s="104"/>
      <c r="F169" s="105"/>
    </row>
    <row r="170" spans="2:6" ht="12.5">
      <c r="B170" s="34"/>
      <c r="C170" s="103"/>
      <c r="D170" s="104"/>
      <c r="E170" s="104"/>
      <c r="F170" s="105"/>
    </row>
    <row r="171" spans="2:6" ht="12.5">
      <c r="B171" s="34"/>
      <c r="C171" s="103"/>
      <c r="D171" s="104"/>
      <c r="E171" s="104"/>
      <c r="F171" s="105"/>
    </row>
    <row r="172" spans="2:6" ht="12.5">
      <c r="B172" s="34"/>
      <c r="C172" s="103"/>
      <c r="D172" s="104"/>
      <c r="E172" s="104"/>
      <c r="F172" s="105"/>
    </row>
    <row r="173" spans="2:6" ht="12.5">
      <c r="B173" s="34"/>
      <c r="C173" s="103"/>
      <c r="D173" s="104"/>
      <c r="E173" s="104"/>
      <c r="F173" s="105"/>
    </row>
    <row r="174" spans="2:6" ht="12.5">
      <c r="B174" s="34"/>
      <c r="C174" s="103"/>
      <c r="D174" s="104"/>
      <c r="E174" s="104"/>
      <c r="F174" s="105"/>
    </row>
    <row r="175" spans="2:6" ht="12.5">
      <c r="B175" s="34"/>
      <c r="C175" s="103"/>
      <c r="D175" s="104"/>
      <c r="E175" s="104"/>
      <c r="F175" s="105"/>
    </row>
    <row r="176" spans="2:6" ht="12.5">
      <c r="B176" s="34"/>
      <c r="C176" s="103"/>
      <c r="D176" s="104"/>
      <c r="E176" s="104"/>
      <c r="F176" s="105"/>
    </row>
    <row r="177" spans="2:6" ht="12.5">
      <c r="B177" s="34"/>
      <c r="C177" s="103"/>
      <c r="D177" s="104"/>
      <c r="E177" s="104"/>
      <c r="F177" s="105"/>
    </row>
    <row r="178" spans="2:6" ht="12.5">
      <c r="B178" s="34"/>
      <c r="C178" s="103"/>
      <c r="D178" s="104"/>
      <c r="E178" s="104"/>
      <c r="F178" s="105"/>
    </row>
    <row r="179" spans="2:6" ht="12.5">
      <c r="B179" s="34"/>
      <c r="C179" s="103"/>
      <c r="D179" s="104"/>
      <c r="E179" s="104"/>
      <c r="F179" s="105"/>
    </row>
    <row r="180" spans="2:6" ht="12.5">
      <c r="B180" s="34"/>
      <c r="C180" s="103"/>
      <c r="D180" s="104"/>
      <c r="E180" s="104"/>
      <c r="F180" s="105"/>
    </row>
    <row r="181" spans="2:6" ht="12.5">
      <c r="B181" s="34"/>
      <c r="C181" s="103"/>
      <c r="D181" s="104"/>
      <c r="E181" s="104"/>
      <c r="F181" s="105"/>
    </row>
    <row r="182" spans="2:6" ht="12.5">
      <c r="B182" s="34"/>
      <c r="C182" s="103"/>
      <c r="D182" s="104"/>
      <c r="E182" s="104"/>
      <c r="F182" s="105"/>
    </row>
    <row r="183" spans="2:6" ht="12.5">
      <c r="B183" s="34"/>
      <c r="C183" s="103"/>
      <c r="D183" s="104"/>
      <c r="E183" s="104"/>
      <c r="F183" s="105"/>
    </row>
    <row r="184" spans="2:6" ht="12.5">
      <c r="B184" s="34"/>
      <c r="C184" s="103"/>
      <c r="D184" s="104"/>
      <c r="E184" s="104"/>
      <c r="F184" s="105"/>
    </row>
    <row r="185" spans="2:6" ht="12.5">
      <c r="B185" s="34"/>
      <c r="C185" s="103"/>
      <c r="D185" s="104"/>
      <c r="E185" s="104"/>
      <c r="F185" s="105"/>
    </row>
    <row r="186" spans="2:6" ht="12.5">
      <c r="B186" s="34"/>
      <c r="C186" s="103"/>
      <c r="D186" s="104"/>
      <c r="E186" s="104"/>
      <c r="F186" s="105"/>
    </row>
    <row r="187" spans="2:6" ht="12.5">
      <c r="B187" s="34"/>
      <c r="C187" s="103"/>
      <c r="D187" s="104"/>
      <c r="E187" s="104"/>
      <c r="F187" s="105"/>
    </row>
    <row r="188" spans="2:6" ht="12.5">
      <c r="B188" s="34"/>
      <c r="C188" s="103"/>
      <c r="D188" s="104"/>
      <c r="E188" s="104"/>
      <c r="F188" s="105"/>
    </row>
    <row r="189" spans="2:6" ht="12.5">
      <c r="B189" s="34"/>
      <c r="C189" s="103"/>
      <c r="D189" s="104"/>
      <c r="E189" s="104"/>
      <c r="F189" s="105"/>
    </row>
    <row r="190" spans="2:6" ht="12.5">
      <c r="B190" s="34"/>
      <c r="C190" s="103"/>
      <c r="D190" s="104"/>
      <c r="E190" s="104"/>
      <c r="F190" s="105"/>
    </row>
    <row r="191" spans="2:6" ht="12.5">
      <c r="B191" s="34"/>
      <c r="C191" s="103"/>
      <c r="D191" s="104"/>
      <c r="E191" s="104"/>
      <c r="F191" s="105"/>
    </row>
    <row r="192" spans="2:6" ht="12.5">
      <c r="B192" s="34"/>
      <c r="C192" s="103"/>
      <c r="D192" s="104"/>
      <c r="E192" s="104"/>
      <c r="F192" s="105"/>
    </row>
    <row r="193" spans="2:6" ht="12.5">
      <c r="B193" s="34"/>
      <c r="C193" s="103"/>
      <c r="D193" s="104"/>
      <c r="E193" s="104"/>
      <c r="F193" s="105"/>
    </row>
    <row r="194" spans="2:6" ht="12.5">
      <c r="B194" s="34"/>
      <c r="C194" s="103"/>
      <c r="D194" s="104"/>
      <c r="E194" s="104"/>
      <c r="F194" s="105"/>
    </row>
    <row r="195" spans="2:6" ht="12.5">
      <c r="B195" s="34"/>
      <c r="C195" s="103"/>
      <c r="D195" s="104"/>
      <c r="E195" s="104"/>
      <c r="F195" s="105"/>
    </row>
    <row r="196" spans="2:6" ht="12.5">
      <c r="B196" s="34"/>
      <c r="C196" s="103"/>
      <c r="D196" s="104"/>
      <c r="E196" s="104"/>
      <c r="F196" s="105"/>
    </row>
    <row r="197" spans="2:6" ht="12.5">
      <c r="B197" s="34"/>
      <c r="C197" s="103"/>
      <c r="D197" s="104"/>
      <c r="E197" s="104"/>
      <c r="F197" s="105"/>
    </row>
    <row r="198" spans="2:6" ht="12.5">
      <c r="B198" s="34"/>
      <c r="C198" s="103"/>
      <c r="D198" s="104"/>
      <c r="E198" s="104"/>
      <c r="F198" s="105"/>
    </row>
    <row r="199" spans="2:6" ht="12.5">
      <c r="B199" s="34"/>
      <c r="C199" s="103"/>
      <c r="D199" s="104"/>
      <c r="E199" s="104"/>
      <c r="F199" s="105"/>
    </row>
    <row r="200" spans="2:6" ht="12.5">
      <c r="B200" s="34"/>
      <c r="C200" s="103"/>
      <c r="D200" s="104"/>
      <c r="E200" s="104"/>
      <c r="F200" s="105"/>
    </row>
    <row r="201" spans="2:6" ht="12.5">
      <c r="B201" s="34"/>
      <c r="C201" s="103"/>
      <c r="D201" s="104"/>
      <c r="E201" s="104"/>
      <c r="F201" s="105"/>
    </row>
    <row r="202" spans="2:6" ht="12.5">
      <c r="B202" s="34"/>
      <c r="C202" s="103"/>
      <c r="D202" s="104"/>
      <c r="E202" s="104"/>
      <c r="F202" s="105"/>
    </row>
    <row r="203" spans="2:6" ht="12.5">
      <c r="B203" s="34"/>
      <c r="C203" s="103"/>
      <c r="D203" s="104"/>
      <c r="E203" s="104"/>
      <c r="F203" s="105"/>
    </row>
    <row r="204" spans="2:6" ht="12.5">
      <c r="B204" s="34"/>
      <c r="C204" s="103"/>
      <c r="D204" s="104"/>
      <c r="E204" s="104"/>
      <c r="F204" s="105"/>
    </row>
    <row r="205" spans="2:6" ht="12.5">
      <c r="B205" s="34"/>
      <c r="C205" s="103"/>
      <c r="D205" s="104"/>
      <c r="E205" s="104"/>
      <c r="F205" s="105"/>
    </row>
    <row r="206" spans="2:6" ht="12.5">
      <c r="B206" s="34"/>
      <c r="C206" s="103"/>
      <c r="D206" s="104"/>
      <c r="E206" s="104"/>
      <c r="F206" s="105"/>
    </row>
    <row r="207" spans="2:6" ht="12.5">
      <c r="B207" s="34"/>
      <c r="C207" s="103"/>
      <c r="D207" s="104"/>
      <c r="E207" s="104"/>
      <c r="F207" s="105"/>
    </row>
    <row r="208" spans="2:6" ht="12.5">
      <c r="B208" s="34"/>
      <c r="C208" s="103"/>
      <c r="D208" s="104"/>
      <c r="E208" s="104"/>
      <c r="F208" s="105"/>
    </row>
    <row r="209" spans="2:6" ht="12.5">
      <c r="B209" s="34"/>
      <c r="C209" s="103"/>
      <c r="D209" s="104"/>
      <c r="E209" s="104"/>
      <c r="F209" s="105"/>
    </row>
    <row r="210" spans="2:6" ht="12.5">
      <c r="B210" s="34"/>
      <c r="C210" s="103"/>
      <c r="D210" s="104"/>
      <c r="E210" s="104"/>
      <c r="F210" s="105"/>
    </row>
    <row r="211" spans="2:6" ht="12.5">
      <c r="B211" s="34"/>
      <c r="C211" s="103"/>
      <c r="D211" s="104"/>
      <c r="E211" s="104"/>
      <c r="F211" s="105"/>
    </row>
    <row r="212" spans="2:6" ht="12.5">
      <c r="B212" s="34"/>
      <c r="C212" s="103"/>
      <c r="D212" s="104"/>
      <c r="E212" s="104"/>
      <c r="F212" s="105"/>
    </row>
    <row r="213" spans="2:6" ht="12.5">
      <c r="B213" s="34"/>
      <c r="C213" s="103"/>
      <c r="D213" s="104"/>
      <c r="E213" s="104"/>
      <c r="F213" s="105"/>
    </row>
    <row r="214" spans="2:6" ht="12.5">
      <c r="B214" s="34"/>
      <c r="C214" s="103"/>
      <c r="D214" s="104"/>
      <c r="E214" s="104"/>
      <c r="F214" s="105"/>
    </row>
    <row r="215" spans="2:6" ht="12.5">
      <c r="B215" s="34"/>
      <c r="C215" s="103"/>
      <c r="D215" s="104"/>
      <c r="E215" s="104"/>
      <c r="F215" s="105"/>
    </row>
    <row r="216" spans="2:6" ht="12.5">
      <c r="B216" s="34"/>
      <c r="C216" s="103"/>
      <c r="D216" s="104"/>
      <c r="E216" s="104"/>
      <c r="F216" s="105"/>
    </row>
    <row r="217" spans="2:6" ht="12.5">
      <c r="B217" s="34"/>
      <c r="C217" s="103"/>
      <c r="D217" s="104"/>
      <c r="E217" s="104"/>
      <c r="F217" s="105"/>
    </row>
    <row r="218" spans="2:6" ht="12.5">
      <c r="B218" s="34"/>
      <c r="C218" s="103"/>
      <c r="D218" s="104"/>
      <c r="E218" s="104"/>
      <c r="F218" s="105"/>
    </row>
    <row r="219" spans="2:6" ht="12.5">
      <c r="B219" s="34"/>
      <c r="C219" s="103"/>
      <c r="D219" s="104"/>
      <c r="E219" s="104"/>
      <c r="F219" s="105"/>
    </row>
    <row r="220" spans="2:6" ht="12.5">
      <c r="B220" s="34"/>
      <c r="C220" s="103"/>
      <c r="D220" s="104"/>
      <c r="E220" s="104"/>
      <c r="F220" s="105"/>
    </row>
    <row r="221" spans="2:6" ht="12.5">
      <c r="B221" s="34"/>
      <c r="C221" s="103"/>
      <c r="D221" s="104"/>
      <c r="E221" s="104"/>
      <c r="F221" s="105"/>
    </row>
    <row r="222" spans="2:6" ht="12.5">
      <c r="B222" s="34"/>
      <c r="C222" s="103"/>
      <c r="D222" s="104"/>
      <c r="E222" s="104"/>
      <c r="F222" s="105"/>
    </row>
    <row r="223" spans="2:6" ht="12.5">
      <c r="B223" s="34"/>
      <c r="C223" s="103"/>
      <c r="D223" s="104"/>
      <c r="E223" s="104"/>
      <c r="F223" s="105"/>
    </row>
    <row r="224" spans="2:6" ht="12.5">
      <c r="B224" s="34"/>
      <c r="C224" s="103"/>
      <c r="D224" s="104"/>
      <c r="E224" s="104"/>
      <c r="F224" s="105"/>
    </row>
    <row r="225" spans="2:6" ht="12.5">
      <c r="B225" s="34"/>
      <c r="C225" s="103"/>
      <c r="D225" s="104"/>
      <c r="E225" s="104"/>
      <c r="F225" s="105"/>
    </row>
    <row r="226" spans="2:6" ht="12.5">
      <c r="B226" s="34"/>
      <c r="C226" s="103"/>
      <c r="D226" s="104"/>
      <c r="E226" s="104"/>
      <c r="F226" s="105"/>
    </row>
    <row r="227" spans="2:6" ht="12.5">
      <c r="B227" s="34"/>
      <c r="C227" s="103"/>
      <c r="D227" s="104"/>
      <c r="E227" s="104"/>
      <c r="F227" s="105"/>
    </row>
    <row r="228" spans="2:6" ht="12.5">
      <c r="B228" s="34"/>
      <c r="C228" s="103"/>
      <c r="D228" s="104"/>
      <c r="E228" s="104"/>
      <c r="F228" s="105"/>
    </row>
    <row r="229" spans="2:6" ht="12.5">
      <c r="B229" s="34"/>
      <c r="C229" s="103"/>
      <c r="D229" s="104"/>
      <c r="E229" s="104"/>
      <c r="F229" s="105"/>
    </row>
    <row r="230" spans="2:6" ht="12.5">
      <c r="B230" s="34"/>
      <c r="C230" s="103"/>
      <c r="D230" s="104"/>
      <c r="E230" s="104"/>
      <c r="F230" s="105"/>
    </row>
    <row r="231" spans="2:6" ht="12.5">
      <c r="B231" s="34"/>
      <c r="C231" s="103"/>
      <c r="D231" s="104"/>
      <c r="E231" s="104"/>
      <c r="F231" s="105"/>
    </row>
    <row r="232" spans="2:6" ht="12.5">
      <c r="B232" s="34"/>
      <c r="C232" s="103"/>
      <c r="D232" s="104"/>
      <c r="E232" s="104"/>
      <c r="F232" s="105"/>
    </row>
    <row r="233" spans="2:6" ht="12.5">
      <c r="B233" s="34"/>
      <c r="C233" s="103"/>
      <c r="D233" s="104"/>
      <c r="E233" s="104"/>
      <c r="F233" s="105"/>
    </row>
    <row r="234" spans="2:6" ht="12.5">
      <c r="B234" s="34"/>
      <c r="C234" s="103"/>
      <c r="D234" s="104"/>
      <c r="E234" s="104"/>
      <c r="F234" s="105"/>
    </row>
    <row r="235" spans="2:6" ht="12.5">
      <c r="B235" s="34"/>
      <c r="C235" s="103"/>
      <c r="D235" s="104"/>
      <c r="E235" s="104"/>
      <c r="F235" s="105"/>
    </row>
    <row r="236" spans="2:6" ht="12.5">
      <c r="B236" s="34"/>
      <c r="C236" s="103"/>
      <c r="D236" s="104"/>
      <c r="E236" s="104"/>
      <c r="F236" s="105"/>
    </row>
    <row r="237" spans="2:6" ht="12.5">
      <c r="B237" s="34"/>
      <c r="C237" s="103"/>
      <c r="D237" s="104"/>
      <c r="E237" s="104"/>
      <c r="F237" s="105"/>
    </row>
    <row r="238" spans="2:6" ht="12.5">
      <c r="B238" s="34"/>
      <c r="C238" s="103"/>
      <c r="D238" s="104"/>
      <c r="E238" s="104"/>
      <c r="F238" s="105"/>
    </row>
    <row r="239" spans="2:6" ht="12.5">
      <c r="B239" s="34"/>
      <c r="C239" s="103"/>
      <c r="D239" s="104"/>
      <c r="E239" s="104"/>
      <c r="F239" s="105"/>
    </row>
    <row r="240" spans="2:6" ht="12.5">
      <c r="B240" s="34"/>
      <c r="C240" s="103"/>
      <c r="D240" s="104"/>
      <c r="E240" s="104"/>
      <c r="F240" s="105"/>
    </row>
    <row r="241" spans="2:6" ht="12.5">
      <c r="B241" s="34"/>
      <c r="C241" s="103"/>
      <c r="D241" s="104"/>
      <c r="E241" s="104"/>
      <c r="F241" s="105"/>
    </row>
    <row r="242" spans="2:6" ht="12.5">
      <c r="B242" s="34"/>
      <c r="C242" s="103"/>
      <c r="D242" s="104"/>
      <c r="E242" s="104"/>
      <c r="F242" s="105"/>
    </row>
    <row r="243" spans="2:6" ht="12.5">
      <c r="B243" s="34"/>
      <c r="C243" s="103"/>
      <c r="D243" s="104"/>
      <c r="E243" s="104"/>
      <c r="F243" s="105"/>
    </row>
    <row r="244" spans="2:6" ht="12.5">
      <c r="B244" s="34"/>
      <c r="C244" s="103"/>
      <c r="D244" s="104"/>
      <c r="E244" s="104"/>
      <c r="F244" s="105"/>
    </row>
    <row r="245" spans="2:6" ht="12.5">
      <c r="B245" s="34"/>
      <c r="C245" s="103"/>
      <c r="D245" s="104"/>
      <c r="E245" s="104"/>
      <c r="F245" s="105"/>
    </row>
    <row r="246" spans="2:6" ht="12.5">
      <c r="B246" s="34"/>
      <c r="C246" s="103"/>
      <c r="D246" s="104"/>
      <c r="E246" s="104"/>
      <c r="F246" s="105"/>
    </row>
    <row r="247" spans="2:6" ht="12.5">
      <c r="B247" s="34"/>
      <c r="C247" s="103"/>
      <c r="D247" s="104"/>
      <c r="E247" s="104"/>
      <c r="F247" s="105"/>
    </row>
    <row r="248" spans="2:6" ht="12.5">
      <c r="B248" s="34"/>
      <c r="C248" s="103"/>
      <c r="D248" s="104"/>
      <c r="E248" s="104"/>
      <c r="F248" s="105"/>
    </row>
  </sheetData>
  <conditionalFormatting sqref="D15:D19">
    <cfRule type="expression" dxfId="36" priority="1">
      <formula>$D15&gt;#REF!</formula>
    </cfRule>
  </conditionalFormatting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6EB0A-3D46-4F7C-BA0E-EF6AFD64F163}">
  <dimension ref="B1:L248"/>
  <sheetViews>
    <sheetView topLeftCell="A6" workbookViewId="0">
      <selection activeCell="H41" sqref="H41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46133</v>
      </c>
      <c r="C15" s="58">
        <f>SUMIF(F21:F5001,F15,C21:C5001)</f>
        <v>25990</v>
      </c>
      <c r="D15" s="59">
        <f>E15/C15</f>
        <v>34.473879953828408</v>
      </c>
      <c r="E15" s="59">
        <f>SUMIF(F21:F5001,F15,E21:E5001)</f>
        <v>895976.14000000025</v>
      </c>
      <c r="F15" s="60" t="s">
        <v>12</v>
      </c>
    </row>
    <row r="16" spans="2:10">
      <c r="B16" s="26">
        <f>B15</f>
        <v>46133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46133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46133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0.38254629629629627</v>
      </c>
      <c r="C21" s="110">
        <v>459</v>
      </c>
      <c r="D21" s="111">
        <v>34.5</v>
      </c>
      <c r="E21" s="111">
        <v>15835.5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0.38254629629629627</v>
      </c>
      <c r="C22" s="110">
        <v>578</v>
      </c>
      <c r="D22" s="111">
        <v>34.479999999999997</v>
      </c>
      <c r="E22" s="111">
        <v>19929.439999999999</v>
      </c>
      <c r="F22" s="60" t="s">
        <v>12</v>
      </c>
    </row>
    <row r="23" spans="2:12">
      <c r="B23" s="109">
        <v>0.38254629629629627</v>
      </c>
      <c r="C23" s="110">
        <v>215</v>
      </c>
      <c r="D23" s="111">
        <v>34.479999999999997</v>
      </c>
      <c r="E23" s="111">
        <v>7413.1999999999989</v>
      </c>
      <c r="F23" s="60" t="s">
        <v>12</v>
      </c>
    </row>
    <row r="24" spans="2:12">
      <c r="B24" s="109">
        <v>0.38254629629629627</v>
      </c>
      <c r="C24" s="110">
        <v>50</v>
      </c>
      <c r="D24" s="111">
        <v>34.479999999999997</v>
      </c>
      <c r="E24" s="111">
        <v>1723.9999999999998</v>
      </c>
      <c r="F24" s="60" t="s">
        <v>12</v>
      </c>
    </row>
    <row r="25" spans="2:12">
      <c r="B25" s="109">
        <v>0.3853125</v>
      </c>
      <c r="C25" s="110">
        <v>96</v>
      </c>
      <c r="D25" s="111">
        <v>34.42</v>
      </c>
      <c r="E25" s="111">
        <v>3304.32</v>
      </c>
      <c r="F25" s="60" t="s">
        <v>12</v>
      </c>
    </row>
    <row r="26" spans="2:12">
      <c r="B26" s="109">
        <v>0.3895601851851852</v>
      </c>
      <c r="C26" s="110">
        <v>30</v>
      </c>
      <c r="D26" s="111">
        <v>34.42</v>
      </c>
      <c r="E26" s="111">
        <v>1032.6000000000001</v>
      </c>
      <c r="F26" s="60" t="s">
        <v>12</v>
      </c>
    </row>
    <row r="27" spans="2:12">
      <c r="B27" s="109">
        <v>0.39248842592592592</v>
      </c>
      <c r="C27" s="110">
        <v>409</v>
      </c>
      <c r="D27" s="111">
        <v>34.46</v>
      </c>
      <c r="E27" s="111">
        <v>14094.140000000001</v>
      </c>
      <c r="F27" s="60" t="s">
        <v>12</v>
      </c>
    </row>
    <row r="28" spans="2:12">
      <c r="B28" s="109">
        <v>0.39332175925925927</v>
      </c>
      <c r="C28" s="110">
        <v>328</v>
      </c>
      <c r="D28" s="111">
        <v>34.46</v>
      </c>
      <c r="E28" s="111">
        <v>11302.880000000001</v>
      </c>
      <c r="F28" s="60" t="s">
        <v>12</v>
      </c>
    </row>
    <row r="29" spans="2:12">
      <c r="B29" s="109">
        <v>0.39478009259259261</v>
      </c>
      <c r="C29" s="110">
        <v>655</v>
      </c>
      <c r="D29" s="111">
        <v>34.44</v>
      </c>
      <c r="E29" s="111">
        <v>22558.199999999997</v>
      </c>
      <c r="F29" s="60" t="s">
        <v>12</v>
      </c>
    </row>
    <row r="30" spans="2:12">
      <c r="B30" s="109">
        <v>0.39717592592592593</v>
      </c>
      <c r="C30" s="110">
        <v>229</v>
      </c>
      <c r="D30" s="111">
        <v>34.46</v>
      </c>
      <c r="E30" s="111">
        <v>7891.34</v>
      </c>
      <c r="F30" s="60" t="s">
        <v>12</v>
      </c>
    </row>
    <row r="31" spans="2:12">
      <c r="B31" s="109">
        <v>0.39803240740740742</v>
      </c>
      <c r="C31" s="110">
        <v>279</v>
      </c>
      <c r="D31" s="111">
        <v>34.4</v>
      </c>
      <c r="E31" s="111">
        <v>9597.6</v>
      </c>
      <c r="F31" s="60" t="s">
        <v>12</v>
      </c>
    </row>
    <row r="32" spans="2:12">
      <c r="B32" s="109">
        <v>0.40725694444444444</v>
      </c>
      <c r="C32" s="110">
        <v>645</v>
      </c>
      <c r="D32" s="111">
        <v>34.479999999999997</v>
      </c>
      <c r="E32" s="111">
        <v>22239.599999999999</v>
      </c>
      <c r="F32" s="60" t="s">
        <v>12</v>
      </c>
    </row>
    <row r="33" spans="2:6">
      <c r="B33" s="109">
        <v>0.41368055555555555</v>
      </c>
      <c r="C33" s="110">
        <v>581</v>
      </c>
      <c r="D33" s="111">
        <v>34.479999999999997</v>
      </c>
      <c r="E33" s="111">
        <v>20032.879999999997</v>
      </c>
      <c r="F33" s="60" t="s">
        <v>12</v>
      </c>
    </row>
    <row r="34" spans="2:6">
      <c r="B34" s="109">
        <v>0.41450231481481481</v>
      </c>
      <c r="C34" s="110">
        <v>82</v>
      </c>
      <c r="D34" s="111">
        <v>34.479999999999997</v>
      </c>
      <c r="E34" s="111">
        <v>2827.3599999999997</v>
      </c>
      <c r="F34" s="60" t="s">
        <v>12</v>
      </c>
    </row>
    <row r="35" spans="2:6">
      <c r="B35" s="109">
        <v>0.41450231481481481</v>
      </c>
      <c r="C35" s="110">
        <v>128</v>
      </c>
      <c r="D35" s="111">
        <v>34.479999999999997</v>
      </c>
      <c r="E35" s="111">
        <v>4413.4399999999996</v>
      </c>
      <c r="F35" s="60" t="s">
        <v>12</v>
      </c>
    </row>
    <row r="36" spans="2:6">
      <c r="B36" s="109">
        <v>0.42104166666666665</v>
      </c>
      <c r="C36" s="110">
        <v>204</v>
      </c>
      <c r="D36" s="111">
        <v>34.479999999999997</v>
      </c>
      <c r="E36" s="111">
        <v>7033.9199999999992</v>
      </c>
      <c r="F36" s="60" t="s">
        <v>12</v>
      </c>
    </row>
    <row r="37" spans="2:6">
      <c r="B37" s="109">
        <v>0.42104166666666665</v>
      </c>
      <c r="C37" s="110">
        <v>262</v>
      </c>
      <c r="D37" s="111">
        <v>34.479999999999997</v>
      </c>
      <c r="E37" s="111">
        <v>9033.7599999999984</v>
      </c>
      <c r="F37" s="60" t="s">
        <v>12</v>
      </c>
    </row>
    <row r="38" spans="2:6">
      <c r="B38" s="109">
        <v>0.42190972222222223</v>
      </c>
      <c r="C38" s="110">
        <v>182</v>
      </c>
      <c r="D38" s="111">
        <v>34.44</v>
      </c>
      <c r="E38" s="111">
        <v>6268.08</v>
      </c>
      <c r="F38" s="60" t="s">
        <v>12</v>
      </c>
    </row>
    <row r="39" spans="2:6">
      <c r="B39" s="109">
        <v>0.42656250000000001</v>
      </c>
      <c r="C39" s="110">
        <v>246</v>
      </c>
      <c r="D39" s="111">
        <v>34.4</v>
      </c>
      <c r="E39" s="111">
        <v>8462.4</v>
      </c>
      <c r="F39" s="60" t="s">
        <v>12</v>
      </c>
    </row>
    <row r="40" spans="2:6">
      <c r="B40" s="109">
        <v>0.42956018518518518</v>
      </c>
      <c r="C40" s="110">
        <v>200</v>
      </c>
      <c r="D40" s="111">
        <v>34.380000000000003</v>
      </c>
      <c r="E40" s="111">
        <v>6876.0000000000009</v>
      </c>
      <c r="F40" s="60" t="s">
        <v>12</v>
      </c>
    </row>
    <row r="41" spans="2:6">
      <c r="B41" s="109">
        <v>0.42956018518518518</v>
      </c>
      <c r="C41" s="110">
        <v>211</v>
      </c>
      <c r="D41" s="111">
        <v>34.380000000000003</v>
      </c>
      <c r="E41" s="111">
        <v>7254.18</v>
      </c>
      <c r="F41" s="60" t="s">
        <v>12</v>
      </c>
    </row>
    <row r="42" spans="2:6">
      <c r="B42" s="109">
        <v>0.43406250000000002</v>
      </c>
      <c r="C42" s="110">
        <v>247</v>
      </c>
      <c r="D42" s="111">
        <v>34.36</v>
      </c>
      <c r="E42" s="111">
        <v>8486.92</v>
      </c>
      <c r="F42" s="60" t="s">
        <v>12</v>
      </c>
    </row>
    <row r="43" spans="2:6">
      <c r="B43" s="109">
        <v>0.44047453703703704</v>
      </c>
      <c r="C43" s="110">
        <v>361</v>
      </c>
      <c r="D43" s="111">
        <v>34.32</v>
      </c>
      <c r="E43" s="111">
        <v>12389.52</v>
      </c>
      <c r="F43" s="60" t="s">
        <v>12</v>
      </c>
    </row>
    <row r="44" spans="2:6">
      <c r="B44" s="109">
        <v>0.44364583333333335</v>
      </c>
      <c r="C44" s="110">
        <v>170</v>
      </c>
      <c r="D44" s="111">
        <v>34.299999999999997</v>
      </c>
      <c r="E44" s="111">
        <v>5830.9999999999991</v>
      </c>
      <c r="F44" s="60" t="s">
        <v>12</v>
      </c>
    </row>
    <row r="45" spans="2:6">
      <c r="B45" s="109">
        <v>0.44364583333333335</v>
      </c>
      <c r="C45" s="110">
        <v>166</v>
      </c>
      <c r="D45" s="111">
        <v>34.299999999999997</v>
      </c>
      <c r="E45" s="111">
        <v>5693.7999999999993</v>
      </c>
      <c r="F45" s="60" t="s">
        <v>12</v>
      </c>
    </row>
    <row r="46" spans="2:6">
      <c r="B46" s="109">
        <v>0.44753472222222224</v>
      </c>
      <c r="C46" s="110">
        <v>91</v>
      </c>
      <c r="D46" s="111">
        <v>34.28</v>
      </c>
      <c r="E46" s="111">
        <v>3119.48</v>
      </c>
      <c r="F46" s="60" t="s">
        <v>12</v>
      </c>
    </row>
    <row r="47" spans="2:6">
      <c r="B47" s="109">
        <v>0.44755787037037037</v>
      </c>
      <c r="C47" s="110">
        <v>138</v>
      </c>
      <c r="D47" s="111">
        <v>34.26</v>
      </c>
      <c r="E47" s="111">
        <v>4727.88</v>
      </c>
      <c r="F47" s="60" t="s">
        <v>12</v>
      </c>
    </row>
    <row r="48" spans="2:6">
      <c r="B48" s="109">
        <v>0.45405092592592594</v>
      </c>
      <c r="C48" s="110">
        <v>91</v>
      </c>
      <c r="D48" s="111">
        <v>34.26</v>
      </c>
      <c r="E48" s="111">
        <v>3117.66</v>
      </c>
      <c r="F48" s="60" t="s">
        <v>12</v>
      </c>
    </row>
    <row r="49" spans="2:6">
      <c r="B49" s="109">
        <v>0.45405092592592594</v>
      </c>
      <c r="C49" s="110">
        <v>233</v>
      </c>
      <c r="D49" s="111">
        <v>34.26</v>
      </c>
      <c r="E49" s="111">
        <v>7982.58</v>
      </c>
      <c r="F49" s="60" t="s">
        <v>12</v>
      </c>
    </row>
    <row r="50" spans="2:6">
      <c r="B50" s="109">
        <v>0.4581365740740741</v>
      </c>
      <c r="C50" s="110">
        <v>140</v>
      </c>
      <c r="D50" s="111">
        <v>34.28</v>
      </c>
      <c r="E50" s="111">
        <v>4799.2</v>
      </c>
      <c r="F50" s="60" t="s">
        <v>12</v>
      </c>
    </row>
    <row r="51" spans="2:6">
      <c r="B51" s="109">
        <v>0.46141203703703704</v>
      </c>
      <c r="C51" s="110">
        <v>203</v>
      </c>
      <c r="D51" s="111">
        <v>34.299999999999997</v>
      </c>
      <c r="E51" s="111">
        <v>6962.9</v>
      </c>
      <c r="F51" s="60" t="s">
        <v>12</v>
      </c>
    </row>
    <row r="52" spans="2:6">
      <c r="B52" s="109">
        <v>0.46828703703703706</v>
      </c>
      <c r="C52" s="110">
        <v>264</v>
      </c>
      <c r="D52" s="111">
        <v>34.380000000000003</v>
      </c>
      <c r="E52" s="111">
        <v>9076.3200000000015</v>
      </c>
      <c r="F52" s="60" t="s">
        <v>12</v>
      </c>
    </row>
    <row r="53" spans="2:6">
      <c r="B53" s="109">
        <v>0.46828703703703706</v>
      </c>
      <c r="C53" s="110">
        <v>141</v>
      </c>
      <c r="D53" s="111">
        <v>34.380000000000003</v>
      </c>
      <c r="E53" s="111">
        <v>4847.58</v>
      </c>
      <c r="F53" s="60" t="s">
        <v>12</v>
      </c>
    </row>
    <row r="54" spans="2:6">
      <c r="B54" s="109">
        <v>0.47592592592592592</v>
      </c>
      <c r="C54" s="110">
        <v>540</v>
      </c>
      <c r="D54" s="111">
        <v>34.42</v>
      </c>
      <c r="E54" s="111">
        <v>18586.8</v>
      </c>
      <c r="F54" s="60" t="s">
        <v>12</v>
      </c>
    </row>
    <row r="55" spans="2:6">
      <c r="B55" s="109">
        <v>0.48188657407407409</v>
      </c>
      <c r="C55" s="110">
        <v>92</v>
      </c>
      <c r="D55" s="111">
        <v>34.4</v>
      </c>
      <c r="E55" s="111">
        <v>3164.7999999999997</v>
      </c>
      <c r="F55" s="60" t="s">
        <v>12</v>
      </c>
    </row>
    <row r="56" spans="2:6">
      <c r="B56" s="109">
        <v>0.48188657407407409</v>
      </c>
      <c r="C56" s="110">
        <v>154</v>
      </c>
      <c r="D56" s="111">
        <v>34.4</v>
      </c>
      <c r="E56" s="111">
        <v>5297.5999999999995</v>
      </c>
      <c r="F56" s="60" t="s">
        <v>12</v>
      </c>
    </row>
    <row r="57" spans="2:6">
      <c r="B57" s="109">
        <v>0.49179398148148146</v>
      </c>
      <c r="C57" s="110">
        <v>9</v>
      </c>
      <c r="D57" s="111">
        <v>34.44</v>
      </c>
      <c r="E57" s="111">
        <v>309.95999999999998</v>
      </c>
      <c r="F57" s="60" t="s">
        <v>12</v>
      </c>
    </row>
    <row r="58" spans="2:6">
      <c r="B58" s="109">
        <v>0.49179398148148146</v>
      </c>
      <c r="C58" s="110">
        <v>25</v>
      </c>
      <c r="D58" s="111">
        <v>34.44</v>
      </c>
      <c r="E58" s="111">
        <v>861</v>
      </c>
      <c r="F58" s="60" t="s">
        <v>12</v>
      </c>
    </row>
    <row r="59" spans="2:6">
      <c r="B59" s="109">
        <v>0.49179398148148146</v>
      </c>
      <c r="C59" s="110">
        <v>48</v>
      </c>
      <c r="D59" s="111">
        <v>34.44</v>
      </c>
      <c r="E59" s="111">
        <v>1653.12</v>
      </c>
      <c r="F59" s="60" t="s">
        <v>12</v>
      </c>
    </row>
    <row r="60" spans="2:6">
      <c r="B60" s="109">
        <v>0.49179398148148146</v>
      </c>
      <c r="C60" s="110">
        <v>184</v>
      </c>
      <c r="D60" s="111">
        <v>34.44</v>
      </c>
      <c r="E60" s="111">
        <v>6336.9599999999991</v>
      </c>
      <c r="F60" s="60" t="s">
        <v>12</v>
      </c>
    </row>
    <row r="61" spans="2:6">
      <c r="B61" s="109">
        <v>0.49179398148148146</v>
      </c>
      <c r="C61" s="110">
        <v>128</v>
      </c>
      <c r="D61" s="111">
        <v>34.44</v>
      </c>
      <c r="E61" s="111">
        <v>4408.32</v>
      </c>
      <c r="F61" s="60" t="s">
        <v>12</v>
      </c>
    </row>
    <row r="62" spans="2:6">
      <c r="B62" s="109">
        <v>0.49839120370370371</v>
      </c>
      <c r="C62" s="110">
        <v>17</v>
      </c>
      <c r="D62" s="111">
        <v>34.44</v>
      </c>
      <c r="E62" s="111">
        <v>585.48</v>
      </c>
      <c r="F62" s="60" t="s">
        <v>12</v>
      </c>
    </row>
    <row r="63" spans="2:6">
      <c r="B63" s="109">
        <v>0.49839120370370371</v>
      </c>
      <c r="C63" s="110">
        <v>209</v>
      </c>
      <c r="D63" s="111">
        <v>34.44</v>
      </c>
      <c r="E63" s="111">
        <v>7197.9599999999991</v>
      </c>
      <c r="F63" s="60" t="s">
        <v>12</v>
      </c>
    </row>
    <row r="64" spans="2:6">
      <c r="B64" s="109">
        <v>0.49839120370370371</v>
      </c>
      <c r="C64" s="110">
        <v>138</v>
      </c>
      <c r="D64" s="111">
        <v>34.44</v>
      </c>
      <c r="E64" s="111">
        <v>4752.7199999999993</v>
      </c>
      <c r="F64" s="60" t="s">
        <v>12</v>
      </c>
    </row>
    <row r="65" spans="2:6">
      <c r="B65" s="109">
        <v>0.50651620370370365</v>
      </c>
      <c r="C65" s="110">
        <v>168</v>
      </c>
      <c r="D65" s="111">
        <v>34.46</v>
      </c>
      <c r="E65" s="111">
        <v>5789.28</v>
      </c>
      <c r="F65" s="60" t="s">
        <v>12</v>
      </c>
    </row>
    <row r="66" spans="2:6">
      <c r="B66" s="109">
        <v>0.50651620370370365</v>
      </c>
      <c r="C66" s="110">
        <v>154</v>
      </c>
      <c r="D66" s="111">
        <v>34.46</v>
      </c>
      <c r="E66" s="111">
        <v>5306.84</v>
      </c>
      <c r="F66" s="60" t="s">
        <v>12</v>
      </c>
    </row>
    <row r="67" spans="2:6">
      <c r="B67" s="109">
        <v>0.50651620370370365</v>
      </c>
      <c r="C67" s="110">
        <v>162</v>
      </c>
      <c r="D67" s="111">
        <v>34.46</v>
      </c>
      <c r="E67" s="111">
        <v>5582.52</v>
      </c>
      <c r="F67" s="60" t="s">
        <v>12</v>
      </c>
    </row>
    <row r="68" spans="2:6">
      <c r="B68" s="109">
        <v>0.50870370370370366</v>
      </c>
      <c r="C68" s="110">
        <v>96</v>
      </c>
      <c r="D68" s="111">
        <v>34.46</v>
      </c>
      <c r="E68" s="111">
        <v>3308.16</v>
      </c>
      <c r="F68" s="60" t="s">
        <v>12</v>
      </c>
    </row>
    <row r="69" spans="2:6">
      <c r="B69" s="109">
        <v>0.51027777777777783</v>
      </c>
      <c r="C69" s="110">
        <v>93</v>
      </c>
      <c r="D69" s="111">
        <v>34.42</v>
      </c>
      <c r="E69" s="111">
        <v>3201.06</v>
      </c>
      <c r="F69" s="60" t="s">
        <v>12</v>
      </c>
    </row>
    <row r="70" spans="2:6">
      <c r="B70" s="109">
        <v>0.51534722222222218</v>
      </c>
      <c r="C70" s="110">
        <v>91</v>
      </c>
      <c r="D70" s="111">
        <v>34.4</v>
      </c>
      <c r="E70" s="111">
        <v>3130.4</v>
      </c>
      <c r="F70" s="60" t="s">
        <v>12</v>
      </c>
    </row>
    <row r="71" spans="2:6">
      <c r="B71" s="109">
        <v>0.5158449074074074</v>
      </c>
      <c r="C71" s="110">
        <v>109</v>
      </c>
      <c r="D71" s="111">
        <v>34.4</v>
      </c>
      <c r="E71" s="111">
        <v>3749.6</v>
      </c>
      <c r="F71" s="60" t="s">
        <v>12</v>
      </c>
    </row>
    <row r="72" spans="2:6">
      <c r="B72" s="109">
        <v>0.52155092592592589</v>
      </c>
      <c r="C72" s="110">
        <v>77</v>
      </c>
      <c r="D72" s="111">
        <v>34.5</v>
      </c>
      <c r="E72" s="111">
        <v>2656.5</v>
      </c>
      <c r="F72" s="60" t="s">
        <v>12</v>
      </c>
    </row>
    <row r="73" spans="2:6">
      <c r="B73" s="109">
        <v>0.52155092592592589</v>
      </c>
      <c r="C73" s="110">
        <v>10</v>
      </c>
      <c r="D73" s="111">
        <v>34.5</v>
      </c>
      <c r="E73" s="111">
        <v>345</v>
      </c>
      <c r="F73" s="60" t="s">
        <v>12</v>
      </c>
    </row>
    <row r="74" spans="2:6">
      <c r="B74" s="109">
        <v>0.52180555555555552</v>
      </c>
      <c r="C74" s="110">
        <v>87</v>
      </c>
      <c r="D74" s="111">
        <v>34.479999999999997</v>
      </c>
      <c r="E74" s="111">
        <v>2999.7599999999998</v>
      </c>
      <c r="F74" s="60" t="s">
        <v>12</v>
      </c>
    </row>
    <row r="75" spans="2:6">
      <c r="B75" s="109">
        <v>0.52244212962962966</v>
      </c>
      <c r="C75" s="110">
        <v>115</v>
      </c>
      <c r="D75" s="111">
        <v>34.46</v>
      </c>
      <c r="E75" s="111">
        <v>3962.9</v>
      </c>
      <c r="F75" s="60" t="s">
        <v>12</v>
      </c>
    </row>
    <row r="76" spans="2:6">
      <c r="B76" s="109">
        <v>0.52710648148148154</v>
      </c>
      <c r="C76" s="110">
        <v>91</v>
      </c>
      <c r="D76" s="111">
        <v>34.4</v>
      </c>
      <c r="E76" s="111">
        <v>3130.4</v>
      </c>
      <c r="F76" s="60" t="s">
        <v>12</v>
      </c>
    </row>
    <row r="77" spans="2:6">
      <c r="B77" s="109">
        <v>0.52710648148148154</v>
      </c>
      <c r="C77" s="110">
        <v>107</v>
      </c>
      <c r="D77" s="111">
        <v>34.4</v>
      </c>
      <c r="E77" s="111">
        <v>3680.7999999999997</v>
      </c>
      <c r="F77" s="60" t="s">
        <v>12</v>
      </c>
    </row>
    <row r="78" spans="2:6">
      <c r="B78" s="109">
        <v>0.53260416666666666</v>
      </c>
      <c r="C78" s="110">
        <v>124</v>
      </c>
      <c r="D78" s="111">
        <v>34.44</v>
      </c>
      <c r="E78" s="111">
        <v>4270.5599999999995</v>
      </c>
      <c r="F78" s="60" t="s">
        <v>12</v>
      </c>
    </row>
    <row r="79" spans="2:6">
      <c r="B79" s="109">
        <v>0.54170138888888886</v>
      </c>
      <c r="C79" s="110">
        <v>154</v>
      </c>
      <c r="D79" s="111">
        <v>34.44</v>
      </c>
      <c r="E79" s="111">
        <v>5303.7599999999993</v>
      </c>
      <c r="F79" s="60" t="s">
        <v>12</v>
      </c>
    </row>
    <row r="80" spans="2:6">
      <c r="B80" s="109">
        <v>0.54170138888888886</v>
      </c>
      <c r="C80" s="110">
        <v>107</v>
      </c>
      <c r="D80" s="111">
        <v>34.44</v>
      </c>
      <c r="E80" s="111">
        <v>3685.08</v>
      </c>
      <c r="F80" s="60" t="s">
        <v>12</v>
      </c>
    </row>
    <row r="81" spans="2:6">
      <c r="B81" s="109">
        <v>0.54386574074074079</v>
      </c>
      <c r="C81" s="110">
        <v>167</v>
      </c>
      <c r="D81" s="111">
        <v>34.42</v>
      </c>
      <c r="E81" s="111">
        <v>5748.14</v>
      </c>
      <c r="F81" s="60" t="s">
        <v>12</v>
      </c>
    </row>
    <row r="82" spans="2:6">
      <c r="B82" s="109">
        <v>0.55189814814814819</v>
      </c>
      <c r="C82" s="110">
        <v>150</v>
      </c>
      <c r="D82" s="111">
        <v>34.479999999999997</v>
      </c>
      <c r="E82" s="111">
        <v>5171.9999999999991</v>
      </c>
      <c r="F82" s="60" t="s">
        <v>12</v>
      </c>
    </row>
    <row r="83" spans="2:6">
      <c r="B83" s="109">
        <v>0.57131944444444449</v>
      </c>
      <c r="C83" s="110">
        <v>749</v>
      </c>
      <c r="D83" s="111">
        <v>34.479999999999997</v>
      </c>
      <c r="E83" s="111">
        <v>25825.519999999997</v>
      </c>
      <c r="F83" s="60" t="s">
        <v>12</v>
      </c>
    </row>
    <row r="84" spans="2:6">
      <c r="B84" s="109">
        <v>0.57337962962962963</v>
      </c>
      <c r="C84" s="110">
        <v>108</v>
      </c>
      <c r="D84" s="111">
        <v>34.46</v>
      </c>
      <c r="E84" s="111">
        <v>3721.6800000000003</v>
      </c>
      <c r="F84" s="60" t="s">
        <v>12</v>
      </c>
    </row>
    <row r="85" spans="2:6">
      <c r="B85" s="109">
        <v>0.57937499999999997</v>
      </c>
      <c r="C85" s="110">
        <v>167</v>
      </c>
      <c r="D85" s="111">
        <v>34.46</v>
      </c>
      <c r="E85" s="111">
        <v>5754.82</v>
      </c>
      <c r="F85" s="60" t="s">
        <v>12</v>
      </c>
    </row>
    <row r="86" spans="2:6">
      <c r="B86" s="109">
        <v>0.59011574074074069</v>
      </c>
      <c r="C86" s="110">
        <v>75</v>
      </c>
      <c r="D86" s="111">
        <v>34.6</v>
      </c>
      <c r="E86" s="111">
        <v>2595</v>
      </c>
      <c r="F86" s="60" t="s">
        <v>12</v>
      </c>
    </row>
    <row r="87" spans="2:6">
      <c r="B87" s="109">
        <v>0.59011574074074069</v>
      </c>
      <c r="C87" s="110">
        <v>253</v>
      </c>
      <c r="D87" s="111">
        <v>34.6</v>
      </c>
      <c r="E87" s="111">
        <v>8753.8000000000011</v>
      </c>
      <c r="F87" s="60" t="s">
        <v>12</v>
      </c>
    </row>
    <row r="88" spans="2:6">
      <c r="B88" s="109">
        <v>0.59119212962962964</v>
      </c>
      <c r="C88" s="110">
        <v>52</v>
      </c>
      <c r="D88" s="111">
        <v>34.58</v>
      </c>
      <c r="E88" s="111">
        <v>1798.1599999999999</v>
      </c>
      <c r="F88" s="60" t="s">
        <v>12</v>
      </c>
    </row>
    <row r="89" spans="2:6">
      <c r="B89" s="109">
        <v>0.59119212962962964</v>
      </c>
      <c r="C89" s="110">
        <v>53</v>
      </c>
      <c r="D89" s="111">
        <v>34.58</v>
      </c>
      <c r="E89" s="111">
        <v>1832.74</v>
      </c>
      <c r="F89" s="60" t="s">
        <v>12</v>
      </c>
    </row>
    <row r="90" spans="2:6">
      <c r="B90" s="109">
        <v>0.60592592592592598</v>
      </c>
      <c r="C90" s="110">
        <v>682</v>
      </c>
      <c r="D90" s="111">
        <v>34.6</v>
      </c>
      <c r="E90" s="111">
        <v>23597.200000000001</v>
      </c>
      <c r="F90" s="60" t="s">
        <v>12</v>
      </c>
    </row>
    <row r="91" spans="2:6">
      <c r="B91" s="109">
        <v>0.60862268518518514</v>
      </c>
      <c r="C91" s="110">
        <v>106</v>
      </c>
      <c r="D91" s="111">
        <v>34.6</v>
      </c>
      <c r="E91" s="111">
        <v>3667.6000000000004</v>
      </c>
      <c r="F91" s="60" t="s">
        <v>12</v>
      </c>
    </row>
    <row r="92" spans="2:6">
      <c r="B92" s="109">
        <v>0.61396990740740742</v>
      </c>
      <c r="C92" s="110">
        <v>99</v>
      </c>
      <c r="D92" s="111">
        <v>34.58</v>
      </c>
      <c r="E92" s="111">
        <v>3423.4199999999996</v>
      </c>
      <c r="F92" s="60" t="s">
        <v>12</v>
      </c>
    </row>
    <row r="93" spans="2:6">
      <c r="B93" s="109">
        <v>0.61396990740740742</v>
      </c>
      <c r="C93" s="110">
        <v>175</v>
      </c>
      <c r="D93" s="111">
        <v>34.58</v>
      </c>
      <c r="E93" s="111">
        <v>6051.5</v>
      </c>
      <c r="F93" s="60" t="s">
        <v>12</v>
      </c>
    </row>
    <row r="94" spans="2:6">
      <c r="B94" s="109">
        <v>0.61805555555555558</v>
      </c>
      <c r="C94" s="110">
        <v>132</v>
      </c>
      <c r="D94" s="111">
        <v>34.56</v>
      </c>
      <c r="E94" s="111">
        <v>4561.92</v>
      </c>
      <c r="F94" s="60" t="s">
        <v>12</v>
      </c>
    </row>
    <row r="95" spans="2:6">
      <c r="B95" s="109">
        <v>0.61805555555555558</v>
      </c>
      <c r="C95" s="110">
        <v>132</v>
      </c>
      <c r="D95" s="111">
        <v>34.56</v>
      </c>
      <c r="E95" s="111">
        <v>4561.92</v>
      </c>
      <c r="F95" s="60" t="s">
        <v>12</v>
      </c>
    </row>
    <row r="96" spans="2:6">
      <c r="B96" s="109">
        <v>0.61902777777777773</v>
      </c>
      <c r="C96" s="110">
        <v>89</v>
      </c>
      <c r="D96" s="111">
        <v>34.56</v>
      </c>
      <c r="E96" s="111">
        <v>3075.84</v>
      </c>
      <c r="F96" s="60" t="s">
        <v>12</v>
      </c>
    </row>
    <row r="97" spans="2:6">
      <c r="B97" s="109">
        <v>0.61906249999999996</v>
      </c>
      <c r="C97" s="110">
        <v>5</v>
      </c>
      <c r="D97" s="111">
        <v>34.56</v>
      </c>
      <c r="E97" s="111">
        <v>172.8</v>
      </c>
      <c r="F97" s="60" t="s">
        <v>12</v>
      </c>
    </row>
    <row r="98" spans="2:6">
      <c r="B98" s="109">
        <v>0.62343749999999998</v>
      </c>
      <c r="C98" s="110">
        <v>287</v>
      </c>
      <c r="D98" s="111">
        <v>34.58</v>
      </c>
      <c r="E98" s="111">
        <v>9924.4599999999991</v>
      </c>
      <c r="F98" s="60" t="s">
        <v>12</v>
      </c>
    </row>
    <row r="99" spans="2:6">
      <c r="B99" s="109">
        <v>0.62501157407407404</v>
      </c>
      <c r="C99" s="110">
        <v>97</v>
      </c>
      <c r="D99" s="111">
        <v>34.56</v>
      </c>
      <c r="E99" s="111">
        <v>3352.32</v>
      </c>
      <c r="F99" s="60" t="s">
        <v>12</v>
      </c>
    </row>
    <row r="100" spans="2:6">
      <c r="B100" s="109">
        <v>0.6274305555555556</v>
      </c>
      <c r="C100" s="110">
        <v>106</v>
      </c>
      <c r="D100" s="111">
        <v>34.54</v>
      </c>
      <c r="E100" s="111">
        <v>3661.24</v>
      </c>
      <c r="F100" s="60" t="s">
        <v>12</v>
      </c>
    </row>
    <row r="101" spans="2:6">
      <c r="B101" s="109">
        <v>0.62951388888888893</v>
      </c>
      <c r="C101" s="110">
        <v>171</v>
      </c>
      <c r="D101" s="111">
        <v>34.520000000000003</v>
      </c>
      <c r="E101" s="111">
        <v>5902.920000000001</v>
      </c>
      <c r="F101" s="60" t="s">
        <v>12</v>
      </c>
    </row>
    <row r="102" spans="2:6">
      <c r="B102" s="109">
        <v>0.63162037037037033</v>
      </c>
      <c r="C102" s="110">
        <v>129</v>
      </c>
      <c r="D102" s="111">
        <v>34.5</v>
      </c>
      <c r="E102" s="111">
        <v>4450.5</v>
      </c>
      <c r="F102" s="60" t="s">
        <v>12</v>
      </c>
    </row>
    <row r="103" spans="2:6">
      <c r="B103" s="109">
        <v>0.6338773148148148</v>
      </c>
      <c r="C103" s="110">
        <v>93</v>
      </c>
      <c r="D103" s="111">
        <v>34.479999999999997</v>
      </c>
      <c r="E103" s="111">
        <v>3206.64</v>
      </c>
      <c r="F103" s="60" t="s">
        <v>12</v>
      </c>
    </row>
    <row r="104" spans="2:6">
      <c r="B104" s="109">
        <v>0.63744212962962965</v>
      </c>
      <c r="C104" s="110">
        <v>74</v>
      </c>
      <c r="D104" s="111">
        <v>34.479999999999997</v>
      </c>
      <c r="E104" s="111">
        <v>2551.52</v>
      </c>
      <c r="F104" s="60" t="s">
        <v>12</v>
      </c>
    </row>
    <row r="105" spans="2:6">
      <c r="B105" s="109">
        <v>0.63744212962962965</v>
      </c>
      <c r="C105" s="110">
        <v>118</v>
      </c>
      <c r="D105" s="111">
        <v>34.479999999999997</v>
      </c>
      <c r="E105" s="111">
        <v>4068.6399999999994</v>
      </c>
      <c r="F105" s="60" t="s">
        <v>12</v>
      </c>
    </row>
    <row r="106" spans="2:6">
      <c r="B106" s="109">
        <v>0.64620370370370372</v>
      </c>
      <c r="C106" s="110">
        <v>722</v>
      </c>
      <c r="D106" s="111">
        <v>34.5</v>
      </c>
      <c r="E106" s="111">
        <v>24909</v>
      </c>
      <c r="F106" s="60" t="s">
        <v>12</v>
      </c>
    </row>
    <row r="107" spans="2:6">
      <c r="B107" s="109">
        <v>0.64789351851851851</v>
      </c>
      <c r="C107" s="110">
        <v>185</v>
      </c>
      <c r="D107" s="111">
        <v>34.58</v>
      </c>
      <c r="E107" s="111">
        <v>6397.2999999999993</v>
      </c>
      <c r="F107" s="60" t="s">
        <v>12</v>
      </c>
    </row>
    <row r="108" spans="2:6">
      <c r="B108" s="109">
        <v>0.64789351851851851</v>
      </c>
      <c r="C108" s="110">
        <v>217</v>
      </c>
      <c r="D108" s="111">
        <v>34.58</v>
      </c>
      <c r="E108" s="111">
        <v>7503.86</v>
      </c>
      <c r="F108" s="60" t="s">
        <v>12</v>
      </c>
    </row>
    <row r="109" spans="2:6">
      <c r="B109" s="109">
        <v>0.64947916666666672</v>
      </c>
      <c r="C109" s="110">
        <v>494</v>
      </c>
      <c r="D109" s="111">
        <v>34.54</v>
      </c>
      <c r="E109" s="111">
        <v>17062.759999999998</v>
      </c>
      <c r="F109" s="60" t="s">
        <v>12</v>
      </c>
    </row>
    <row r="110" spans="2:6">
      <c r="B110" s="109">
        <v>0.65531249999999996</v>
      </c>
      <c r="C110" s="110">
        <v>612</v>
      </c>
      <c r="D110" s="111">
        <v>34.64</v>
      </c>
      <c r="E110" s="111">
        <v>21199.68</v>
      </c>
      <c r="F110" s="60" t="s">
        <v>12</v>
      </c>
    </row>
    <row r="111" spans="2:6">
      <c r="B111" s="109">
        <v>0.65756944444444443</v>
      </c>
      <c r="C111" s="110">
        <v>347</v>
      </c>
      <c r="D111" s="111">
        <v>34.6</v>
      </c>
      <c r="E111" s="111">
        <v>12006.2</v>
      </c>
      <c r="F111" s="60" t="s">
        <v>12</v>
      </c>
    </row>
    <row r="112" spans="2:6">
      <c r="B112" s="109">
        <v>0.65874999999999995</v>
      </c>
      <c r="C112" s="110">
        <v>114</v>
      </c>
      <c r="D112" s="111">
        <v>34.58</v>
      </c>
      <c r="E112" s="111">
        <v>3942.12</v>
      </c>
      <c r="F112" s="60" t="s">
        <v>12</v>
      </c>
    </row>
    <row r="113" spans="2:6">
      <c r="B113" s="109">
        <v>0.66372685185185187</v>
      </c>
      <c r="C113" s="110">
        <v>594</v>
      </c>
      <c r="D113" s="111">
        <v>34.58</v>
      </c>
      <c r="E113" s="111">
        <v>20540.52</v>
      </c>
      <c r="F113" s="60" t="s">
        <v>12</v>
      </c>
    </row>
    <row r="114" spans="2:6">
      <c r="B114" s="109">
        <v>0.66383101851851856</v>
      </c>
      <c r="C114" s="110">
        <v>141</v>
      </c>
      <c r="D114" s="111">
        <v>34.520000000000003</v>
      </c>
      <c r="E114" s="111">
        <v>4867.3200000000006</v>
      </c>
      <c r="F114" s="60" t="s">
        <v>12</v>
      </c>
    </row>
    <row r="115" spans="2:6">
      <c r="B115" s="109">
        <v>0.66383101851851856</v>
      </c>
      <c r="C115" s="110">
        <v>124</v>
      </c>
      <c r="D115" s="111">
        <v>34.520000000000003</v>
      </c>
      <c r="E115" s="111">
        <v>4280.4800000000005</v>
      </c>
      <c r="F115" s="60" t="s">
        <v>12</v>
      </c>
    </row>
    <row r="116" spans="2:6">
      <c r="B116" s="109">
        <v>0.66547453703703707</v>
      </c>
      <c r="C116" s="110">
        <v>116</v>
      </c>
      <c r="D116" s="111">
        <v>34.479999999999997</v>
      </c>
      <c r="E116" s="111">
        <v>3999.68</v>
      </c>
      <c r="F116" s="60" t="s">
        <v>12</v>
      </c>
    </row>
    <row r="117" spans="2:6">
      <c r="B117" s="109">
        <v>0.67128472222222224</v>
      </c>
      <c r="C117" s="110">
        <v>183</v>
      </c>
      <c r="D117" s="111">
        <v>34.56</v>
      </c>
      <c r="E117" s="111">
        <v>6324.4800000000005</v>
      </c>
      <c r="F117" s="60" t="s">
        <v>12</v>
      </c>
    </row>
    <row r="118" spans="2:6">
      <c r="B118" s="109">
        <v>0.67138888888888892</v>
      </c>
      <c r="C118" s="110">
        <v>791</v>
      </c>
      <c r="D118" s="111">
        <v>34.54</v>
      </c>
      <c r="E118" s="111">
        <v>27321.14</v>
      </c>
      <c r="F118" s="60" t="s">
        <v>12</v>
      </c>
    </row>
    <row r="119" spans="2:6">
      <c r="B119" s="109">
        <v>0.67814814814814817</v>
      </c>
      <c r="C119" s="110">
        <v>145</v>
      </c>
      <c r="D119" s="111">
        <v>34.520000000000003</v>
      </c>
      <c r="E119" s="111">
        <v>5005.4000000000005</v>
      </c>
      <c r="F119" s="60" t="s">
        <v>12</v>
      </c>
    </row>
    <row r="120" spans="2:6">
      <c r="B120" s="109">
        <v>0.67814814814814817</v>
      </c>
      <c r="C120" s="110">
        <v>520</v>
      </c>
      <c r="D120" s="111">
        <v>34.5</v>
      </c>
      <c r="E120" s="111">
        <v>17940</v>
      </c>
      <c r="F120" s="60" t="s">
        <v>12</v>
      </c>
    </row>
    <row r="121" spans="2:6">
      <c r="B121" s="109">
        <v>0.67814814814814817</v>
      </c>
      <c r="C121" s="110">
        <v>210</v>
      </c>
      <c r="D121" s="111">
        <v>34.5</v>
      </c>
      <c r="E121" s="111">
        <v>7245</v>
      </c>
      <c r="F121" s="60" t="s">
        <v>12</v>
      </c>
    </row>
    <row r="122" spans="2:6">
      <c r="B122" s="109">
        <v>0.68458333333333332</v>
      </c>
      <c r="C122" s="110">
        <v>625</v>
      </c>
      <c r="D122" s="111">
        <v>34.520000000000003</v>
      </c>
      <c r="E122" s="111">
        <v>21575.000000000004</v>
      </c>
      <c r="F122" s="60" t="s">
        <v>12</v>
      </c>
    </row>
    <row r="123" spans="2:6">
      <c r="B123" s="109">
        <v>0.68615740740740738</v>
      </c>
      <c r="C123" s="110">
        <v>102</v>
      </c>
      <c r="D123" s="111">
        <v>34.520000000000003</v>
      </c>
      <c r="E123" s="111">
        <v>3521.0400000000004</v>
      </c>
      <c r="F123" s="60" t="s">
        <v>12</v>
      </c>
    </row>
    <row r="124" spans="2:6">
      <c r="B124" s="109">
        <v>0.68688657407407405</v>
      </c>
      <c r="C124" s="110">
        <v>98</v>
      </c>
      <c r="D124" s="111">
        <v>34.5</v>
      </c>
      <c r="E124" s="111">
        <v>3381</v>
      </c>
      <c r="F124" s="60" t="s">
        <v>12</v>
      </c>
    </row>
    <row r="125" spans="2:6">
      <c r="B125" s="109">
        <v>0.68813657407407403</v>
      </c>
      <c r="C125" s="110">
        <v>131</v>
      </c>
      <c r="D125" s="111">
        <v>34.44</v>
      </c>
      <c r="E125" s="111">
        <v>4511.6399999999994</v>
      </c>
      <c r="F125" s="60" t="s">
        <v>12</v>
      </c>
    </row>
    <row r="126" spans="2:6">
      <c r="B126" s="109">
        <v>0.68910879629629629</v>
      </c>
      <c r="C126" s="110">
        <v>91</v>
      </c>
      <c r="D126" s="111">
        <v>34.42</v>
      </c>
      <c r="E126" s="111">
        <v>3132.2200000000003</v>
      </c>
      <c r="F126" s="60" t="s">
        <v>12</v>
      </c>
    </row>
    <row r="127" spans="2:6">
      <c r="B127" s="109">
        <v>0.69155092592592593</v>
      </c>
      <c r="C127" s="110">
        <v>88</v>
      </c>
      <c r="D127" s="111">
        <v>34.42</v>
      </c>
      <c r="E127" s="111">
        <v>3028.96</v>
      </c>
      <c r="F127" s="60" t="s">
        <v>12</v>
      </c>
    </row>
    <row r="128" spans="2:6">
      <c r="B128" s="109">
        <v>0.69390046296296293</v>
      </c>
      <c r="C128" s="110">
        <v>284</v>
      </c>
      <c r="D128" s="111">
        <v>34.380000000000003</v>
      </c>
      <c r="E128" s="111">
        <v>9763.92</v>
      </c>
      <c r="F128" s="60" t="s">
        <v>12</v>
      </c>
    </row>
    <row r="129" spans="2:6">
      <c r="B129" s="109">
        <v>0.69535879629629627</v>
      </c>
      <c r="C129" s="110">
        <v>91</v>
      </c>
      <c r="D129" s="111">
        <v>34.36</v>
      </c>
      <c r="E129" s="111">
        <v>3126.7599999999998</v>
      </c>
      <c r="F129" s="60" t="s">
        <v>12</v>
      </c>
    </row>
    <row r="130" spans="2:6">
      <c r="B130" s="109">
        <v>0.7020601851851852</v>
      </c>
      <c r="C130" s="110">
        <v>378</v>
      </c>
      <c r="D130" s="111">
        <v>34.479999999999997</v>
      </c>
      <c r="E130" s="111">
        <v>13033.439999999999</v>
      </c>
      <c r="F130" s="60" t="s">
        <v>12</v>
      </c>
    </row>
    <row r="131" spans="2:6">
      <c r="B131" s="109">
        <v>0.70278935185185187</v>
      </c>
      <c r="C131" s="110">
        <v>69</v>
      </c>
      <c r="D131" s="111">
        <v>34.46</v>
      </c>
      <c r="E131" s="111">
        <v>2377.7400000000002</v>
      </c>
      <c r="F131" s="60" t="s">
        <v>12</v>
      </c>
    </row>
    <row r="132" spans="2:6">
      <c r="B132" s="109">
        <v>0.70278935185185187</v>
      </c>
      <c r="C132" s="110">
        <v>90</v>
      </c>
      <c r="D132" s="111">
        <v>34.46</v>
      </c>
      <c r="E132" s="111">
        <v>3101.4</v>
      </c>
      <c r="F132" s="60" t="s">
        <v>12</v>
      </c>
    </row>
    <row r="133" spans="2:6">
      <c r="B133" s="109">
        <v>0.70278935185185187</v>
      </c>
      <c r="C133" s="110">
        <v>60</v>
      </c>
      <c r="D133" s="111">
        <v>34.46</v>
      </c>
      <c r="E133" s="111">
        <v>2067.6</v>
      </c>
      <c r="F133" s="60" t="s">
        <v>12</v>
      </c>
    </row>
    <row r="134" spans="2:6">
      <c r="B134" s="109">
        <v>0.70278935185185187</v>
      </c>
      <c r="C134" s="110">
        <v>197</v>
      </c>
      <c r="D134" s="111">
        <v>34.46</v>
      </c>
      <c r="E134" s="111">
        <v>6788.62</v>
      </c>
      <c r="F134" s="60" t="s">
        <v>12</v>
      </c>
    </row>
    <row r="135" spans="2:6">
      <c r="B135" s="109">
        <v>0.70278935185185187</v>
      </c>
      <c r="C135" s="110">
        <v>208</v>
      </c>
      <c r="D135" s="111">
        <v>34.46</v>
      </c>
      <c r="E135" s="111">
        <v>7167.68</v>
      </c>
      <c r="F135" s="60" t="s">
        <v>12</v>
      </c>
    </row>
    <row r="136" spans="2:6">
      <c r="B136" s="109">
        <v>0.70489583333333339</v>
      </c>
      <c r="C136" s="110">
        <v>118</v>
      </c>
      <c r="D136" s="111">
        <v>34.44</v>
      </c>
      <c r="E136" s="111">
        <v>4063.9199999999996</v>
      </c>
      <c r="F136" s="60" t="s">
        <v>12</v>
      </c>
    </row>
    <row r="137" spans="2:6">
      <c r="B137" s="109">
        <v>0.70601851851851849</v>
      </c>
      <c r="C137" s="110">
        <v>413</v>
      </c>
      <c r="D137" s="111">
        <v>34.42</v>
      </c>
      <c r="E137" s="111">
        <v>14215.460000000001</v>
      </c>
      <c r="F137" s="60" t="s">
        <v>12</v>
      </c>
    </row>
    <row r="138" spans="2:6">
      <c r="B138" s="109">
        <v>0.70943287037037039</v>
      </c>
      <c r="C138" s="110">
        <v>515</v>
      </c>
      <c r="D138" s="111">
        <v>34.42</v>
      </c>
      <c r="E138" s="111">
        <v>17726.3</v>
      </c>
      <c r="F138" s="60" t="s">
        <v>12</v>
      </c>
    </row>
    <row r="139" spans="2:6">
      <c r="B139" s="109">
        <v>0.71166666666666667</v>
      </c>
      <c r="C139" s="110">
        <v>99</v>
      </c>
      <c r="D139" s="111">
        <v>34.42</v>
      </c>
      <c r="E139" s="111">
        <v>3407.5800000000004</v>
      </c>
      <c r="F139" s="60" t="s">
        <v>12</v>
      </c>
    </row>
    <row r="140" spans="2:6">
      <c r="B140" s="109">
        <v>0.71185185185185185</v>
      </c>
      <c r="C140" s="110">
        <v>341</v>
      </c>
      <c r="D140" s="111">
        <v>34.4</v>
      </c>
      <c r="E140" s="111">
        <v>11730.4</v>
      </c>
      <c r="F140" s="60" t="s">
        <v>12</v>
      </c>
    </row>
    <row r="141" spans="2:6">
      <c r="B141" s="109">
        <v>0.71388888888888891</v>
      </c>
      <c r="C141" s="110">
        <v>113</v>
      </c>
      <c r="D141" s="111">
        <v>34.4</v>
      </c>
      <c r="E141" s="111">
        <v>3887.2</v>
      </c>
      <c r="F141" s="60" t="s">
        <v>12</v>
      </c>
    </row>
    <row r="142" spans="2:6">
      <c r="B142" s="109">
        <v>0.71872685185185181</v>
      </c>
      <c r="C142" s="110">
        <v>378</v>
      </c>
      <c r="D142" s="111">
        <v>34.5</v>
      </c>
      <c r="E142" s="111">
        <v>13041</v>
      </c>
      <c r="F142" s="60" t="s">
        <v>12</v>
      </c>
    </row>
    <row r="143" spans="2:6">
      <c r="B143" s="109">
        <v>0.71872685185185181</v>
      </c>
      <c r="C143" s="110">
        <v>114</v>
      </c>
      <c r="D143" s="111">
        <v>34.5</v>
      </c>
      <c r="E143" s="111">
        <v>3933</v>
      </c>
      <c r="F143" s="60" t="s">
        <v>12</v>
      </c>
    </row>
    <row r="144" spans="2:6">
      <c r="B144" s="109"/>
      <c r="C144" s="110"/>
      <c r="D144" s="111"/>
      <c r="E144" s="111"/>
      <c r="F144" s="60"/>
    </row>
    <row r="145" spans="2:6">
      <c r="B145" s="109"/>
      <c r="C145" s="110"/>
      <c r="D145" s="111"/>
      <c r="E145" s="111"/>
      <c r="F145" s="60"/>
    </row>
    <row r="146" spans="2:6">
      <c r="B146" s="109"/>
      <c r="C146" s="110"/>
      <c r="D146" s="111"/>
      <c r="E146" s="111"/>
      <c r="F146" s="60"/>
    </row>
    <row r="147" spans="2:6">
      <c r="B147" s="109"/>
      <c r="C147" s="110"/>
      <c r="D147" s="111"/>
      <c r="E147" s="111"/>
      <c r="F147" s="60"/>
    </row>
    <row r="148" spans="2:6">
      <c r="B148" s="109"/>
      <c r="C148" s="110"/>
      <c r="D148" s="111"/>
      <c r="E148" s="111"/>
      <c r="F148" s="60"/>
    </row>
    <row r="149" spans="2:6">
      <c r="B149" s="109"/>
      <c r="C149" s="110"/>
      <c r="D149" s="111"/>
      <c r="E149" s="111"/>
      <c r="F149" s="60"/>
    </row>
    <row r="150" spans="2:6">
      <c r="B150" s="109"/>
      <c r="C150" s="110"/>
      <c r="D150" s="111"/>
      <c r="E150" s="111"/>
      <c r="F150" s="60"/>
    </row>
    <row r="151" spans="2:6">
      <c r="B151" s="109"/>
      <c r="C151" s="110"/>
      <c r="D151" s="111"/>
      <c r="E151" s="111"/>
      <c r="F151" s="60"/>
    </row>
    <row r="152" spans="2:6">
      <c r="B152" s="109"/>
      <c r="C152" s="110"/>
      <c r="D152" s="111"/>
      <c r="E152" s="111"/>
      <c r="F152" s="60"/>
    </row>
    <row r="153" spans="2:6">
      <c r="B153" s="109"/>
      <c r="C153" s="110"/>
      <c r="D153" s="111"/>
      <c r="E153" s="111"/>
      <c r="F153" s="60"/>
    </row>
    <row r="154" spans="2:6">
      <c r="B154" s="109"/>
      <c r="C154" s="110"/>
      <c r="D154" s="111"/>
      <c r="E154" s="111"/>
      <c r="F154" s="60"/>
    </row>
    <row r="155" spans="2:6">
      <c r="B155" s="109"/>
      <c r="C155" s="110"/>
      <c r="D155" s="111"/>
      <c r="E155" s="111"/>
      <c r="F155" s="60"/>
    </row>
    <row r="156" spans="2:6">
      <c r="B156" s="109"/>
      <c r="C156" s="110"/>
      <c r="D156" s="111"/>
      <c r="E156" s="111"/>
      <c r="F156" s="60"/>
    </row>
    <row r="157" spans="2:6">
      <c r="B157" s="109"/>
      <c r="C157" s="110"/>
      <c r="D157" s="111"/>
      <c r="E157" s="111"/>
      <c r="F157" s="60"/>
    </row>
    <row r="158" spans="2:6">
      <c r="B158" s="109"/>
      <c r="C158" s="110"/>
      <c r="D158" s="111"/>
      <c r="E158" s="111"/>
      <c r="F158" s="60"/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5">
      <c r="B165" s="34"/>
      <c r="C165" s="103"/>
      <c r="D165" s="104"/>
      <c r="E165" s="104"/>
      <c r="F165" s="105"/>
    </row>
    <row r="166" spans="2:6" ht="12.5">
      <c r="B166" s="34"/>
      <c r="C166" s="103"/>
      <c r="D166" s="104"/>
      <c r="E166" s="104"/>
      <c r="F166" s="105"/>
    </row>
    <row r="167" spans="2:6" ht="12.5">
      <c r="B167" s="34"/>
      <c r="C167" s="103"/>
      <c r="D167" s="104"/>
      <c r="E167" s="104"/>
      <c r="F167" s="105"/>
    </row>
    <row r="168" spans="2:6" ht="12.5">
      <c r="B168" s="34"/>
      <c r="C168" s="103"/>
      <c r="D168" s="104"/>
      <c r="E168" s="104"/>
      <c r="F168" s="105"/>
    </row>
    <row r="169" spans="2:6" ht="12.5">
      <c r="B169" s="34"/>
      <c r="C169" s="103"/>
      <c r="D169" s="104"/>
      <c r="E169" s="104"/>
      <c r="F169" s="105"/>
    </row>
    <row r="170" spans="2:6" ht="12.5">
      <c r="B170" s="34"/>
      <c r="C170" s="103"/>
      <c r="D170" s="104"/>
      <c r="E170" s="104"/>
      <c r="F170" s="105"/>
    </row>
    <row r="171" spans="2:6" ht="12.5">
      <c r="B171" s="34"/>
      <c r="C171" s="103"/>
      <c r="D171" s="104"/>
      <c r="E171" s="104"/>
      <c r="F171" s="105"/>
    </row>
    <row r="172" spans="2:6" ht="12.5">
      <c r="B172" s="34"/>
      <c r="C172" s="103"/>
      <c r="D172" s="104"/>
      <c r="E172" s="104"/>
      <c r="F172" s="105"/>
    </row>
    <row r="173" spans="2:6" ht="12.5">
      <c r="B173" s="34"/>
      <c r="C173" s="103"/>
      <c r="D173" s="104"/>
      <c r="E173" s="104"/>
      <c r="F173" s="105"/>
    </row>
    <row r="174" spans="2:6" ht="12.5">
      <c r="B174" s="34"/>
      <c r="C174" s="103"/>
      <c r="D174" s="104"/>
      <c r="E174" s="104"/>
      <c r="F174" s="105"/>
    </row>
    <row r="175" spans="2:6" ht="12.5">
      <c r="B175" s="34"/>
      <c r="C175" s="103"/>
      <c r="D175" s="104"/>
      <c r="E175" s="104"/>
      <c r="F175" s="105"/>
    </row>
    <row r="176" spans="2:6" ht="12.5">
      <c r="B176" s="34"/>
      <c r="C176" s="103"/>
      <c r="D176" s="104"/>
      <c r="E176" s="104"/>
      <c r="F176" s="105"/>
    </row>
    <row r="177" spans="2:6" ht="12.5">
      <c r="B177" s="34"/>
      <c r="C177" s="103"/>
      <c r="D177" s="104"/>
      <c r="E177" s="104"/>
      <c r="F177" s="105"/>
    </row>
    <row r="178" spans="2:6" ht="12.5">
      <c r="B178" s="34"/>
      <c r="C178" s="103"/>
      <c r="D178" s="104"/>
      <c r="E178" s="104"/>
      <c r="F178" s="105"/>
    </row>
    <row r="179" spans="2:6" ht="12.5">
      <c r="B179" s="34"/>
      <c r="C179" s="103"/>
      <c r="D179" s="104"/>
      <c r="E179" s="104"/>
      <c r="F179" s="105"/>
    </row>
    <row r="180" spans="2:6" ht="12.5">
      <c r="B180" s="34"/>
      <c r="C180" s="103"/>
      <c r="D180" s="104"/>
      <c r="E180" s="104"/>
      <c r="F180" s="105"/>
    </row>
    <row r="181" spans="2:6" ht="12.5">
      <c r="B181" s="34"/>
      <c r="C181" s="103"/>
      <c r="D181" s="104"/>
      <c r="E181" s="104"/>
      <c r="F181" s="105"/>
    </row>
    <row r="182" spans="2:6" ht="12.5">
      <c r="B182" s="34"/>
      <c r="C182" s="103"/>
      <c r="D182" s="104"/>
      <c r="E182" s="104"/>
      <c r="F182" s="105"/>
    </row>
    <row r="183" spans="2:6" ht="12.5">
      <c r="B183" s="34"/>
      <c r="C183" s="103"/>
      <c r="D183" s="104"/>
      <c r="E183" s="104"/>
      <c r="F183" s="105"/>
    </row>
    <row r="184" spans="2:6" ht="12.5">
      <c r="B184" s="34"/>
      <c r="C184" s="103"/>
      <c r="D184" s="104"/>
      <c r="E184" s="104"/>
      <c r="F184" s="105"/>
    </row>
    <row r="185" spans="2:6" ht="12.5">
      <c r="B185" s="34"/>
      <c r="C185" s="103"/>
      <c r="D185" s="104"/>
      <c r="E185" s="104"/>
      <c r="F185" s="105"/>
    </row>
    <row r="186" spans="2:6" ht="12.5">
      <c r="B186" s="34"/>
      <c r="C186" s="103"/>
      <c r="D186" s="104"/>
      <c r="E186" s="104"/>
      <c r="F186" s="105"/>
    </row>
    <row r="187" spans="2:6" ht="12.5">
      <c r="B187" s="34"/>
      <c r="C187" s="103"/>
      <c r="D187" s="104"/>
      <c r="E187" s="104"/>
      <c r="F187" s="105"/>
    </row>
    <row r="188" spans="2:6" ht="12.5">
      <c r="B188" s="34"/>
      <c r="C188" s="103"/>
      <c r="D188" s="104"/>
      <c r="E188" s="104"/>
      <c r="F188" s="105"/>
    </row>
    <row r="189" spans="2:6" ht="12.5">
      <c r="B189" s="34"/>
      <c r="C189" s="103"/>
      <c r="D189" s="104"/>
      <c r="E189" s="104"/>
      <c r="F189" s="105"/>
    </row>
    <row r="190" spans="2:6" ht="12.5">
      <c r="B190" s="34"/>
      <c r="C190" s="103"/>
      <c r="D190" s="104"/>
      <c r="E190" s="104"/>
      <c r="F190" s="105"/>
    </row>
    <row r="191" spans="2:6" ht="12.5">
      <c r="B191" s="34"/>
      <c r="C191" s="103"/>
      <c r="D191" s="104"/>
      <c r="E191" s="104"/>
      <c r="F191" s="105"/>
    </row>
    <row r="192" spans="2:6" ht="12.5">
      <c r="B192" s="34"/>
      <c r="C192" s="103"/>
      <c r="D192" s="104"/>
      <c r="E192" s="104"/>
      <c r="F192" s="105"/>
    </row>
    <row r="193" spans="2:6" ht="12.5">
      <c r="B193" s="34"/>
      <c r="C193" s="103"/>
      <c r="D193" s="104"/>
      <c r="E193" s="104"/>
      <c r="F193" s="105"/>
    </row>
    <row r="194" spans="2:6" ht="12.5">
      <c r="B194" s="34"/>
      <c r="C194" s="103"/>
      <c r="D194" s="104"/>
      <c r="E194" s="104"/>
      <c r="F194" s="105"/>
    </row>
    <row r="195" spans="2:6" ht="12.5">
      <c r="B195" s="34"/>
      <c r="C195" s="103"/>
      <c r="D195" s="104"/>
      <c r="E195" s="104"/>
      <c r="F195" s="105"/>
    </row>
    <row r="196" spans="2:6" ht="12.5">
      <c r="B196" s="34"/>
      <c r="C196" s="103"/>
      <c r="D196" s="104"/>
      <c r="E196" s="104"/>
      <c r="F196" s="105"/>
    </row>
    <row r="197" spans="2:6" ht="12.5">
      <c r="B197" s="34"/>
      <c r="C197" s="103"/>
      <c r="D197" s="104"/>
      <c r="E197" s="104"/>
      <c r="F197" s="105"/>
    </row>
    <row r="198" spans="2:6" ht="12.5">
      <c r="B198" s="34"/>
      <c r="C198" s="103"/>
      <c r="D198" s="104"/>
      <c r="E198" s="104"/>
      <c r="F198" s="105"/>
    </row>
    <row r="199" spans="2:6" ht="12.5">
      <c r="B199" s="34"/>
      <c r="C199" s="103"/>
      <c r="D199" s="104"/>
      <c r="E199" s="104"/>
      <c r="F199" s="105"/>
    </row>
    <row r="200" spans="2:6" ht="12.5">
      <c r="B200" s="34"/>
      <c r="C200" s="103"/>
      <c r="D200" s="104"/>
      <c r="E200" s="104"/>
      <c r="F200" s="105"/>
    </row>
    <row r="201" spans="2:6" ht="12.5">
      <c r="B201" s="34"/>
      <c r="C201" s="103"/>
      <c r="D201" s="104"/>
      <c r="E201" s="104"/>
      <c r="F201" s="105"/>
    </row>
    <row r="202" spans="2:6" ht="12.5">
      <c r="B202" s="34"/>
      <c r="C202" s="103"/>
      <c r="D202" s="104"/>
      <c r="E202" s="104"/>
      <c r="F202" s="105"/>
    </row>
    <row r="203" spans="2:6" ht="12.5">
      <c r="B203" s="34"/>
      <c r="C203" s="103"/>
      <c r="D203" s="104"/>
      <c r="E203" s="104"/>
      <c r="F203" s="105"/>
    </row>
    <row r="204" spans="2:6" ht="12.5">
      <c r="B204" s="34"/>
      <c r="C204" s="103"/>
      <c r="D204" s="104"/>
      <c r="E204" s="104"/>
      <c r="F204" s="105"/>
    </row>
    <row r="205" spans="2:6" ht="12.5">
      <c r="B205" s="34"/>
      <c r="C205" s="103"/>
      <c r="D205" s="104"/>
      <c r="E205" s="104"/>
      <c r="F205" s="105"/>
    </row>
    <row r="206" spans="2:6" ht="12.5">
      <c r="B206" s="34"/>
      <c r="C206" s="103"/>
      <c r="D206" s="104"/>
      <c r="E206" s="104"/>
      <c r="F206" s="105"/>
    </row>
    <row r="207" spans="2:6" ht="12.5">
      <c r="B207" s="34"/>
      <c r="C207" s="103"/>
      <c r="D207" s="104"/>
      <c r="E207" s="104"/>
      <c r="F207" s="105"/>
    </row>
    <row r="208" spans="2:6" ht="12.5">
      <c r="B208" s="34"/>
      <c r="C208" s="103"/>
      <c r="D208" s="104"/>
      <c r="E208" s="104"/>
      <c r="F208" s="105"/>
    </row>
    <row r="209" spans="2:6" ht="12.5">
      <c r="B209" s="34"/>
      <c r="C209" s="103"/>
      <c r="D209" s="104"/>
      <c r="E209" s="104"/>
      <c r="F209" s="105"/>
    </row>
    <row r="210" spans="2:6" ht="12.5">
      <c r="B210" s="34"/>
      <c r="C210" s="103"/>
      <c r="D210" s="104"/>
      <c r="E210" s="104"/>
      <c r="F210" s="105"/>
    </row>
    <row r="211" spans="2:6" ht="12.5">
      <c r="B211" s="34"/>
      <c r="C211" s="103"/>
      <c r="D211" s="104"/>
      <c r="E211" s="104"/>
      <c r="F211" s="105"/>
    </row>
    <row r="212" spans="2:6" ht="12.5">
      <c r="B212" s="34"/>
      <c r="C212" s="103"/>
      <c r="D212" s="104"/>
      <c r="E212" s="104"/>
      <c r="F212" s="105"/>
    </row>
    <row r="213" spans="2:6" ht="12.5">
      <c r="B213" s="34"/>
      <c r="C213" s="103"/>
      <c r="D213" s="104"/>
      <c r="E213" s="104"/>
      <c r="F213" s="105"/>
    </row>
    <row r="214" spans="2:6" ht="12.5">
      <c r="B214" s="34"/>
      <c r="C214" s="103"/>
      <c r="D214" s="104"/>
      <c r="E214" s="104"/>
      <c r="F214" s="105"/>
    </row>
    <row r="215" spans="2:6" ht="12.5">
      <c r="B215" s="34"/>
      <c r="C215" s="103"/>
      <c r="D215" s="104"/>
      <c r="E215" s="104"/>
      <c r="F215" s="105"/>
    </row>
    <row r="216" spans="2:6" ht="12.5">
      <c r="B216" s="34"/>
      <c r="C216" s="103"/>
      <c r="D216" s="104"/>
      <c r="E216" s="104"/>
      <c r="F216" s="105"/>
    </row>
    <row r="217" spans="2:6" ht="12.5">
      <c r="B217" s="34"/>
      <c r="C217" s="103"/>
      <c r="D217" s="104"/>
      <c r="E217" s="104"/>
      <c r="F217" s="105"/>
    </row>
    <row r="218" spans="2:6" ht="12.5">
      <c r="B218" s="34"/>
      <c r="C218" s="103"/>
      <c r="D218" s="104"/>
      <c r="E218" s="104"/>
      <c r="F218" s="105"/>
    </row>
    <row r="219" spans="2:6" ht="12.5">
      <c r="B219" s="34"/>
      <c r="C219" s="103"/>
      <c r="D219" s="104"/>
      <c r="E219" s="104"/>
      <c r="F219" s="105"/>
    </row>
    <row r="220" spans="2:6" ht="12.5">
      <c r="B220" s="34"/>
      <c r="C220" s="103"/>
      <c r="D220" s="104"/>
      <c r="E220" s="104"/>
      <c r="F220" s="105"/>
    </row>
    <row r="221" spans="2:6" ht="12.5">
      <c r="B221" s="34"/>
      <c r="C221" s="103"/>
      <c r="D221" s="104"/>
      <c r="E221" s="104"/>
      <c r="F221" s="105"/>
    </row>
    <row r="222" spans="2:6" ht="12.5">
      <c r="B222" s="34"/>
      <c r="C222" s="103"/>
      <c r="D222" s="104"/>
      <c r="E222" s="104"/>
      <c r="F222" s="105"/>
    </row>
    <row r="223" spans="2:6" ht="12.5">
      <c r="B223" s="34"/>
      <c r="C223" s="103"/>
      <c r="D223" s="104"/>
      <c r="E223" s="104"/>
      <c r="F223" s="105"/>
    </row>
    <row r="224" spans="2:6" ht="12.5">
      <c r="B224" s="34"/>
      <c r="C224" s="103"/>
      <c r="D224" s="104"/>
      <c r="E224" s="104"/>
      <c r="F224" s="105"/>
    </row>
    <row r="225" spans="2:6" ht="12.5">
      <c r="B225" s="34"/>
      <c r="C225" s="103"/>
      <c r="D225" s="104"/>
      <c r="E225" s="104"/>
      <c r="F225" s="105"/>
    </row>
    <row r="226" spans="2:6" ht="12.5">
      <c r="B226" s="34"/>
      <c r="C226" s="103"/>
      <c r="D226" s="104"/>
      <c r="E226" s="104"/>
      <c r="F226" s="105"/>
    </row>
    <row r="227" spans="2:6" ht="12.5">
      <c r="B227" s="34"/>
      <c r="C227" s="103"/>
      <c r="D227" s="104"/>
      <c r="E227" s="104"/>
      <c r="F227" s="105"/>
    </row>
    <row r="228" spans="2:6" ht="12.5">
      <c r="B228" s="34"/>
      <c r="C228" s="103"/>
      <c r="D228" s="104"/>
      <c r="E228" s="104"/>
      <c r="F228" s="105"/>
    </row>
    <row r="229" spans="2:6" ht="12.5">
      <c r="B229" s="34"/>
      <c r="C229" s="103"/>
      <c r="D229" s="104"/>
      <c r="E229" s="104"/>
      <c r="F229" s="105"/>
    </row>
    <row r="230" spans="2:6" ht="12.5">
      <c r="B230" s="34"/>
      <c r="C230" s="103"/>
      <c r="D230" s="104"/>
      <c r="E230" s="104"/>
      <c r="F230" s="105"/>
    </row>
    <row r="231" spans="2:6" ht="12.5">
      <c r="B231" s="34"/>
      <c r="C231" s="103"/>
      <c r="D231" s="104"/>
      <c r="E231" s="104"/>
      <c r="F231" s="105"/>
    </row>
    <row r="232" spans="2:6" ht="12.5">
      <c r="B232" s="34"/>
      <c r="C232" s="103"/>
      <c r="D232" s="104"/>
      <c r="E232" s="104"/>
      <c r="F232" s="105"/>
    </row>
    <row r="233" spans="2:6" ht="12.5">
      <c r="B233" s="34"/>
      <c r="C233" s="103"/>
      <c r="D233" s="104"/>
      <c r="E233" s="104"/>
      <c r="F233" s="105"/>
    </row>
    <row r="234" spans="2:6" ht="12.5">
      <c r="B234" s="34"/>
      <c r="C234" s="103"/>
      <c r="D234" s="104"/>
      <c r="E234" s="104"/>
      <c r="F234" s="105"/>
    </row>
    <row r="235" spans="2:6" ht="12.5">
      <c r="B235" s="34"/>
      <c r="C235" s="103"/>
      <c r="D235" s="104"/>
      <c r="E235" s="104"/>
      <c r="F235" s="105"/>
    </row>
    <row r="236" spans="2:6" ht="12.5">
      <c r="B236" s="34"/>
      <c r="C236" s="103"/>
      <c r="D236" s="104"/>
      <c r="E236" s="104"/>
      <c r="F236" s="105"/>
    </row>
    <row r="237" spans="2:6" ht="12.5">
      <c r="B237" s="34"/>
      <c r="C237" s="103"/>
      <c r="D237" s="104"/>
      <c r="E237" s="104"/>
      <c r="F237" s="105"/>
    </row>
    <row r="238" spans="2:6" ht="12.5">
      <c r="B238" s="34"/>
      <c r="C238" s="103"/>
      <c r="D238" s="104"/>
      <c r="E238" s="104"/>
      <c r="F238" s="105"/>
    </row>
    <row r="239" spans="2:6" ht="12.5">
      <c r="B239" s="34"/>
      <c r="C239" s="103"/>
      <c r="D239" s="104"/>
      <c r="E239" s="104"/>
      <c r="F239" s="105"/>
    </row>
    <row r="240" spans="2:6" ht="12.5">
      <c r="B240" s="34"/>
      <c r="C240" s="103"/>
      <c r="D240" s="104"/>
      <c r="E240" s="104"/>
      <c r="F240" s="105"/>
    </row>
    <row r="241" spans="2:6" ht="12.5">
      <c r="B241" s="34"/>
      <c r="C241" s="103"/>
      <c r="D241" s="104"/>
      <c r="E241" s="104"/>
      <c r="F241" s="105"/>
    </row>
    <row r="242" spans="2:6" ht="12.5">
      <c r="B242" s="34"/>
      <c r="C242" s="103"/>
      <c r="D242" s="104"/>
      <c r="E242" s="104"/>
      <c r="F242" s="105"/>
    </row>
    <row r="243" spans="2:6" ht="12.5">
      <c r="B243" s="34"/>
      <c r="C243" s="103"/>
      <c r="D243" s="104"/>
      <c r="E243" s="104"/>
      <c r="F243" s="105"/>
    </row>
    <row r="244" spans="2:6" ht="12.5">
      <c r="B244" s="34"/>
      <c r="C244" s="103"/>
      <c r="D244" s="104"/>
      <c r="E244" s="104"/>
      <c r="F244" s="105"/>
    </row>
    <row r="245" spans="2:6" ht="12.5">
      <c r="B245" s="34"/>
      <c r="C245" s="103"/>
      <c r="D245" s="104"/>
      <c r="E245" s="104"/>
      <c r="F245" s="105"/>
    </row>
    <row r="246" spans="2:6" ht="12.5">
      <c r="B246" s="34"/>
      <c r="C246" s="103"/>
      <c r="D246" s="104"/>
      <c r="E246" s="104"/>
      <c r="F246" s="105"/>
    </row>
    <row r="247" spans="2:6" ht="12.5">
      <c r="B247" s="34"/>
      <c r="C247" s="103"/>
      <c r="D247" s="104"/>
      <c r="E247" s="104"/>
      <c r="F247" s="105"/>
    </row>
    <row r="248" spans="2:6" ht="12.5">
      <c r="B248" s="34"/>
      <c r="C248" s="103"/>
      <c r="D248" s="104"/>
      <c r="E248" s="104"/>
      <c r="F248" s="105"/>
    </row>
  </sheetData>
  <conditionalFormatting sqref="D15:D19">
    <cfRule type="expression" dxfId="35" priority="1">
      <formula>$D15&gt;#REF!</formula>
    </cfRule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D101-54AF-4A43-A846-63BE54FB8BC1}">
  <dimension ref="B1:L248"/>
  <sheetViews>
    <sheetView topLeftCell="A6" workbookViewId="0">
      <selection activeCell="I38" sqref="I38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46132</v>
      </c>
      <c r="C15" s="58">
        <f>SUMIF(F21:F5001,F15,C21:C5001)</f>
        <v>26098</v>
      </c>
      <c r="D15" s="59">
        <f>E15/C15</f>
        <v>34.331131121158698</v>
      </c>
      <c r="E15" s="59">
        <f>SUMIF(F21:F5001,F15,E21:E5001)</f>
        <v>895973.85999999964</v>
      </c>
      <c r="F15" s="60" t="s">
        <v>12</v>
      </c>
    </row>
    <row r="16" spans="2:10">
      <c r="B16" s="26">
        <f>B15</f>
        <v>46132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46132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46132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0.37896990740740738</v>
      </c>
      <c r="C21" s="110">
        <v>206</v>
      </c>
      <c r="D21" s="111">
        <v>34.58</v>
      </c>
      <c r="E21" s="111">
        <v>7123.48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0.37993055555555555</v>
      </c>
      <c r="C22" s="110">
        <v>109</v>
      </c>
      <c r="D22" s="111">
        <v>34.46</v>
      </c>
      <c r="E22" s="111">
        <v>3756.14</v>
      </c>
      <c r="F22" s="60" t="s">
        <v>12</v>
      </c>
    </row>
    <row r="23" spans="2:12">
      <c r="B23" s="109">
        <v>0.37993055555555555</v>
      </c>
      <c r="C23" s="110">
        <v>36</v>
      </c>
      <c r="D23" s="111">
        <v>34.46</v>
      </c>
      <c r="E23" s="111">
        <v>1240.56</v>
      </c>
      <c r="F23" s="60" t="s">
        <v>12</v>
      </c>
    </row>
    <row r="24" spans="2:12">
      <c r="B24" s="109">
        <v>0.38096064814814817</v>
      </c>
      <c r="C24" s="110">
        <v>159</v>
      </c>
      <c r="D24" s="111">
        <v>34.42</v>
      </c>
      <c r="E24" s="111">
        <v>5472.7800000000007</v>
      </c>
      <c r="F24" s="60" t="s">
        <v>12</v>
      </c>
    </row>
    <row r="25" spans="2:12">
      <c r="B25" s="109">
        <v>0.38170138888888888</v>
      </c>
      <c r="C25" s="110">
        <v>170</v>
      </c>
      <c r="D25" s="111">
        <v>34.44</v>
      </c>
      <c r="E25" s="111">
        <v>5854.7999999999993</v>
      </c>
      <c r="F25" s="60" t="s">
        <v>12</v>
      </c>
    </row>
    <row r="26" spans="2:12">
      <c r="B26" s="109">
        <v>0.38405092592592593</v>
      </c>
      <c r="C26" s="110">
        <v>500</v>
      </c>
      <c r="D26" s="111">
        <v>34.46</v>
      </c>
      <c r="E26" s="111">
        <v>17230</v>
      </c>
      <c r="F26" s="60" t="s">
        <v>12</v>
      </c>
    </row>
    <row r="27" spans="2:12">
      <c r="B27" s="109">
        <v>0.3843287037037037</v>
      </c>
      <c r="C27" s="110">
        <v>111</v>
      </c>
      <c r="D27" s="111">
        <v>34.380000000000003</v>
      </c>
      <c r="E27" s="111">
        <v>3816.1800000000003</v>
      </c>
      <c r="F27" s="60" t="s">
        <v>12</v>
      </c>
    </row>
    <row r="28" spans="2:12">
      <c r="B28" s="109">
        <v>0.38737268518518519</v>
      </c>
      <c r="C28" s="110">
        <v>1475</v>
      </c>
      <c r="D28" s="111">
        <v>34.44</v>
      </c>
      <c r="E28" s="111">
        <v>50799</v>
      </c>
      <c r="F28" s="60" t="s">
        <v>12</v>
      </c>
    </row>
    <row r="29" spans="2:12">
      <c r="B29" s="109">
        <v>0.38863425925925926</v>
      </c>
      <c r="C29" s="110">
        <v>412</v>
      </c>
      <c r="D29" s="111">
        <v>34.4</v>
      </c>
      <c r="E29" s="111">
        <v>14172.8</v>
      </c>
      <c r="F29" s="60" t="s">
        <v>12</v>
      </c>
    </row>
    <row r="30" spans="2:12">
      <c r="B30" s="109">
        <v>0.38901620370370371</v>
      </c>
      <c r="C30" s="110">
        <v>340</v>
      </c>
      <c r="D30" s="111">
        <v>34.4</v>
      </c>
      <c r="E30" s="111">
        <v>11696</v>
      </c>
      <c r="F30" s="60" t="s">
        <v>12</v>
      </c>
    </row>
    <row r="31" spans="2:12">
      <c r="B31" s="109">
        <v>0.39318287037037036</v>
      </c>
      <c r="C31" s="110">
        <v>207</v>
      </c>
      <c r="D31" s="111">
        <v>34.380000000000003</v>
      </c>
      <c r="E31" s="111">
        <v>7116.6600000000008</v>
      </c>
      <c r="F31" s="60" t="s">
        <v>12</v>
      </c>
    </row>
    <row r="32" spans="2:12">
      <c r="B32" s="109">
        <v>0.39583333333333331</v>
      </c>
      <c r="C32" s="110">
        <v>294</v>
      </c>
      <c r="D32" s="111">
        <v>34.46</v>
      </c>
      <c r="E32" s="111">
        <v>10131.24</v>
      </c>
      <c r="F32" s="60" t="s">
        <v>12</v>
      </c>
    </row>
    <row r="33" spans="2:6">
      <c r="B33" s="109">
        <v>0.39643518518518517</v>
      </c>
      <c r="C33" s="110">
        <v>263</v>
      </c>
      <c r="D33" s="111">
        <v>34.46</v>
      </c>
      <c r="E33" s="111">
        <v>9062.98</v>
      </c>
      <c r="F33" s="60" t="s">
        <v>12</v>
      </c>
    </row>
    <row r="34" spans="2:6">
      <c r="B34" s="109">
        <v>0.4014699074074074</v>
      </c>
      <c r="C34" s="110">
        <v>136</v>
      </c>
      <c r="D34" s="111">
        <v>34.42</v>
      </c>
      <c r="E34" s="111">
        <v>4681.12</v>
      </c>
      <c r="F34" s="60" t="s">
        <v>12</v>
      </c>
    </row>
    <row r="35" spans="2:6">
      <c r="B35" s="109">
        <v>0.40361111111111109</v>
      </c>
      <c r="C35" s="110">
        <v>496</v>
      </c>
      <c r="D35" s="111">
        <v>34.44</v>
      </c>
      <c r="E35" s="111">
        <v>17082.239999999998</v>
      </c>
      <c r="F35" s="60" t="s">
        <v>12</v>
      </c>
    </row>
    <row r="36" spans="2:6">
      <c r="B36" s="109">
        <v>0.40376157407407409</v>
      </c>
      <c r="C36" s="110">
        <v>118</v>
      </c>
      <c r="D36" s="111">
        <v>34.4</v>
      </c>
      <c r="E36" s="111">
        <v>4059.2</v>
      </c>
      <c r="F36" s="60" t="s">
        <v>12</v>
      </c>
    </row>
    <row r="37" spans="2:6">
      <c r="B37" s="109">
        <v>0.40923611111111113</v>
      </c>
      <c r="C37" s="110">
        <v>145</v>
      </c>
      <c r="D37" s="111">
        <v>34.4</v>
      </c>
      <c r="E37" s="111">
        <v>4988</v>
      </c>
      <c r="F37" s="60" t="s">
        <v>12</v>
      </c>
    </row>
    <row r="38" spans="2:6">
      <c r="B38" s="109">
        <v>0.40923611111111113</v>
      </c>
      <c r="C38" s="110">
        <v>74</v>
      </c>
      <c r="D38" s="111">
        <v>34.4</v>
      </c>
      <c r="E38" s="111">
        <v>2545.6</v>
      </c>
      <c r="F38" s="60" t="s">
        <v>12</v>
      </c>
    </row>
    <row r="39" spans="2:6">
      <c r="B39" s="109">
        <v>0.41053240740740743</v>
      </c>
      <c r="C39" s="110">
        <v>274</v>
      </c>
      <c r="D39" s="111">
        <v>34.36</v>
      </c>
      <c r="E39" s="111">
        <v>9414.64</v>
      </c>
      <c r="F39" s="60" t="s">
        <v>12</v>
      </c>
    </row>
    <row r="40" spans="2:6">
      <c r="B40" s="109">
        <v>0.41266203703703702</v>
      </c>
      <c r="C40" s="110">
        <v>77</v>
      </c>
      <c r="D40" s="111">
        <v>34.4</v>
      </c>
      <c r="E40" s="111">
        <v>2648.7999999999997</v>
      </c>
      <c r="F40" s="60" t="s">
        <v>12</v>
      </c>
    </row>
    <row r="41" spans="2:6">
      <c r="B41" s="109">
        <v>0.41266203703703702</v>
      </c>
      <c r="C41" s="110">
        <v>23</v>
      </c>
      <c r="D41" s="111">
        <v>34.4</v>
      </c>
      <c r="E41" s="111">
        <v>791.19999999999993</v>
      </c>
      <c r="F41" s="60" t="s">
        <v>12</v>
      </c>
    </row>
    <row r="42" spans="2:6">
      <c r="B42" s="109">
        <v>0.41378472222222223</v>
      </c>
      <c r="C42" s="110">
        <v>19</v>
      </c>
      <c r="D42" s="111">
        <v>34.380000000000003</v>
      </c>
      <c r="E42" s="111">
        <v>653.22</v>
      </c>
      <c r="F42" s="60" t="s">
        <v>12</v>
      </c>
    </row>
    <row r="43" spans="2:6">
      <c r="B43" s="109">
        <v>0.41378472222222223</v>
      </c>
      <c r="C43" s="110">
        <v>72</v>
      </c>
      <c r="D43" s="111">
        <v>34.380000000000003</v>
      </c>
      <c r="E43" s="111">
        <v>2475.36</v>
      </c>
      <c r="F43" s="60" t="s">
        <v>12</v>
      </c>
    </row>
    <row r="44" spans="2:6">
      <c r="B44" s="109">
        <v>0.42070601851851852</v>
      </c>
      <c r="C44" s="110">
        <v>635</v>
      </c>
      <c r="D44" s="111">
        <v>34.4</v>
      </c>
      <c r="E44" s="111">
        <v>21844</v>
      </c>
      <c r="F44" s="60" t="s">
        <v>12</v>
      </c>
    </row>
    <row r="45" spans="2:6">
      <c r="B45" s="109">
        <v>0.42144675925925928</v>
      </c>
      <c r="C45" s="110">
        <v>94</v>
      </c>
      <c r="D45" s="111">
        <v>34.36</v>
      </c>
      <c r="E45" s="111">
        <v>3229.84</v>
      </c>
      <c r="F45" s="60" t="s">
        <v>12</v>
      </c>
    </row>
    <row r="46" spans="2:6">
      <c r="B46" s="109">
        <v>0.42828703703703702</v>
      </c>
      <c r="C46" s="110">
        <v>440</v>
      </c>
      <c r="D46" s="111">
        <v>34.36</v>
      </c>
      <c r="E46" s="111">
        <v>15118.4</v>
      </c>
      <c r="F46" s="60" t="s">
        <v>12</v>
      </c>
    </row>
    <row r="47" spans="2:6">
      <c r="B47" s="109">
        <v>0.43126157407407406</v>
      </c>
      <c r="C47" s="110">
        <v>346</v>
      </c>
      <c r="D47" s="111">
        <v>34.340000000000003</v>
      </c>
      <c r="E47" s="111">
        <v>11881.640000000001</v>
      </c>
      <c r="F47" s="60" t="s">
        <v>12</v>
      </c>
    </row>
    <row r="48" spans="2:6">
      <c r="B48" s="109">
        <v>0.43274305555555553</v>
      </c>
      <c r="C48" s="110">
        <v>101</v>
      </c>
      <c r="D48" s="111">
        <v>34.32</v>
      </c>
      <c r="E48" s="111">
        <v>3466.32</v>
      </c>
      <c r="F48" s="60" t="s">
        <v>12</v>
      </c>
    </row>
    <row r="49" spans="2:6">
      <c r="B49" s="109">
        <v>0.4400115740740741</v>
      </c>
      <c r="C49" s="110">
        <v>184</v>
      </c>
      <c r="D49" s="111">
        <v>34.299999999999997</v>
      </c>
      <c r="E49" s="111">
        <v>6311.2</v>
      </c>
      <c r="F49" s="60" t="s">
        <v>12</v>
      </c>
    </row>
    <row r="50" spans="2:6">
      <c r="B50" s="109">
        <v>0.4400115740740741</v>
      </c>
      <c r="C50" s="110">
        <v>175</v>
      </c>
      <c r="D50" s="111">
        <v>34.299999999999997</v>
      </c>
      <c r="E50" s="111">
        <v>6002.4999999999991</v>
      </c>
      <c r="F50" s="60" t="s">
        <v>12</v>
      </c>
    </row>
    <row r="51" spans="2:6">
      <c r="B51" s="109">
        <v>0.44296296296296295</v>
      </c>
      <c r="C51" s="110">
        <v>25</v>
      </c>
      <c r="D51" s="111">
        <v>34.299999999999997</v>
      </c>
      <c r="E51" s="111">
        <v>857.49999999999989</v>
      </c>
      <c r="F51" s="60" t="s">
        <v>12</v>
      </c>
    </row>
    <row r="52" spans="2:6">
      <c r="B52" s="109">
        <v>0.44296296296296295</v>
      </c>
      <c r="C52" s="110">
        <v>201</v>
      </c>
      <c r="D52" s="111">
        <v>34.299999999999997</v>
      </c>
      <c r="E52" s="111">
        <v>6894.2999999999993</v>
      </c>
      <c r="F52" s="60" t="s">
        <v>12</v>
      </c>
    </row>
    <row r="53" spans="2:6">
      <c r="B53" s="109">
        <v>0.45181712962962961</v>
      </c>
      <c r="C53" s="110">
        <v>122</v>
      </c>
      <c r="D53" s="111">
        <v>34.28</v>
      </c>
      <c r="E53" s="111">
        <v>4182.16</v>
      </c>
      <c r="F53" s="60" t="s">
        <v>12</v>
      </c>
    </row>
    <row r="54" spans="2:6">
      <c r="B54" s="109">
        <v>0.45181712962962961</v>
      </c>
      <c r="C54" s="110">
        <v>181</v>
      </c>
      <c r="D54" s="111">
        <v>34.28</v>
      </c>
      <c r="E54" s="111">
        <v>6204.68</v>
      </c>
      <c r="F54" s="60" t="s">
        <v>12</v>
      </c>
    </row>
    <row r="55" spans="2:6">
      <c r="B55" s="109">
        <v>0.45181712962962961</v>
      </c>
      <c r="C55" s="110">
        <v>143</v>
      </c>
      <c r="D55" s="111">
        <v>34.28</v>
      </c>
      <c r="E55" s="111">
        <v>4902.04</v>
      </c>
      <c r="F55" s="60" t="s">
        <v>12</v>
      </c>
    </row>
    <row r="56" spans="2:6">
      <c r="B56" s="109">
        <v>0.45452546296296298</v>
      </c>
      <c r="C56" s="110">
        <v>176</v>
      </c>
      <c r="D56" s="111">
        <v>34.26</v>
      </c>
      <c r="E56" s="111">
        <v>6029.7599999999993</v>
      </c>
      <c r="F56" s="60" t="s">
        <v>12</v>
      </c>
    </row>
    <row r="57" spans="2:6">
      <c r="B57" s="109">
        <v>0.45637731481481481</v>
      </c>
      <c r="C57" s="110">
        <v>106</v>
      </c>
      <c r="D57" s="111">
        <v>34.24</v>
      </c>
      <c r="E57" s="111">
        <v>3629.44</v>
      </c>
      <c r="F57" s="60" t="s">
        <v>12</v>
      </c>
    </row>
    <row r="58" spans="2:6">
      <c r="B58" s="109">
        <v>0.45643518518518517</v>
      </c>
      <c r="C58" s="110">
        <v>104</v>
      </c>
      <c r="D58" s="111">
        <v>34.22</v>
      </c>
      <c r="E58" s="111">
        <v>3558.88</v>
      </c>
      <c r="F58" s="60" t="s">
        <v>12</v>
      </c>
    </row>
    <row r="59" spans="2:6">
      <c r="B59" s="109">
        <v>0.46054398148148146</v>
      </c>
      <c r="C59" s="110">
        <v>204</v>
      </c>
      <c r="D59" s="111">
        <v>34.200000000000003</v>
      </c>
      <c r="E59" s="111">
        <v>6976.8</v>
      </c>
      <c r="F59" s="60" t="s">
        <v>12</v>
      </c>
    </row>
    <row r="60" spans="2:6">
      <c r="B60" s="109">
        <v>0.46712962962962962</v>
      </c>
      <c r="C60" s="110">
        <v>57</v>
      </c>
      <c r="D60" s="111">
        <v>34.26</v>
      </c>
      <c r="E60" s="111">
        <v>1952.82</v>
      </c>
      <c r="F60" s="60" t="s">
        <v>12</v>
      </c>
    </row>
    <row r="61" spans="2:6">
      <c r="B61" s="109">
        <v>0.4674537037037037</v>
      </c>
      <c r="C61" s="110">
        <v>173</v>
      </c>
      <c r="D61" s="111">
        <v>34.26</v>
      </c>
      <c r="E61" s="111">
        <v>5926.98</v>
      </c>
      <c r="F61" s="60" t="s">
        <v>12</v>
      </c>
    </row>
    <row r="62" spans="2:6">
      <c r="B62" s="109">
        <v>0.4674537037037037</v>
      </c>
      <c r="C62" s="110">
        <v>74</v>
      </c>
      <c r="D62" s="111">
        <v>34.26</v>
      </c>
      <c r="E62" s="111">
        <v>2535.2399999999998</v>
      </c>
      <c r="F62" s="60" t="s">
        <v>12</v>
      </c>
    </row>
    <row r="63" spans="2:6">
      <c r="B63" s="109">
        <v>0.46762731481481479</v>
      </c>
      <c r="C63" s="110">
        <v>155</v>
      </c>
      <c r="D63" s="111">
        <v>34.24</v>
      </c>
      <c r="E63" s="111">
        <v>5307.2000000000007</v>
      </c>
      <c r="F63" s="60" t="s">
        <v>12</v>
      </c>
    </row>
    <row r="64" spans="2:6">
      <c r="B64" s="109">
        <v>0.47047453703703701</v>
      </c>
      <c r="C64" s="110">
        <v>98</v>
      </c>
      <c r="D64" s="111">
        <v>34.22</v>
      </c>
      <c r="E64" s="111">
        <v>3353.56</v>
      </c>
      <c r="F64" s="60" t="s">
        <v>12</v>
      </c>
    </row>
    <row r="65" spans="2:6">
      <c r="B65" s="109">
        <v>0.4737615740740741</v>
      </c>
      <c r="C65" s="110">
        <v>106</v>
      </c>
      <c r="D65" s="111">
        <v>34.200000000000003</v>
      </c>
      <c r="E65" s="111">
        <v>3625.2000000000003</v>
      </c>
      <c r="F65" s="60" t="s">
        <v>12</v>
      </c>
    </row>
    <row r="66" spans="2:6">
      <c r="B66" s="109">
        <v>0.4737615740740741</v>
      </c>
      <c r="C66" s="110">
        <v>44</v>
      </c>
      <c r="D66" s="111">
        <v>34.200000000000003</v>
      </c>
      <c r="E66" s="111">
        <v>1504.8000000000002</v>
      </c>
      <c r="F66" s="60" t="s">
        <v>12</v>
      </c>
    </row>
    <row r="67" spans="2:6">
      <c r="B67" s="109">
        <v>0.4737615740740741</v>
      </c>
      <c r="C67" s="110">
        <v>106</v>
      </c>
      <c r="D67" s="111">
        <v>34.200000000000003</v>
      </c>
      <c r="E67" s="111">
        <v>3625.2000000000003</v>
      </c>
      <c r="F67" s="60" t="s">
        <v>12</v>
      </c>
    </row>
    <row r="68" spans="2:6">
      <c r="B68" s="109">
        <v>0.48003472222222221</v>
      </c>
      <c r="C68" s="110">
        <v>124</v>
      </c>
      <c r="D68" s="111">
        <v>34.26</v>
      </c>
      <c r="E68" s="111">
        <v>4248.24</v>
      </c>
      <c r="F68" s="60" t="s">
        <v>12</v>
      </c>
    </row>
    <row r="69" spans="2:6">
      <c r="B69" s="109">
        <v>0.48003472222222221</v>
      </c>
      <c r="C69" s="110">
        <v>188</v>
      </c>
      <c r="D69" s="111">
        <v>34.26</v>
      </c>
      <c r="E69" s="111">
        <v>6440.8799999999992</v>
      </c>
      <c r="F69" s="60" t="s">
        <v>12</v>
      </c>
    </row>
    <row r="70" spans="2:6">
      <c r="B70" s="109">
        <v>0.48253472222222221</v>
      </c>
      <c r="C70" s="110">
        <v>90</v>
      </c>
      <c r="D70" s="111">
        <v>34.200000000000003</v>
      </c>
      <c r="E70" s="111">
        <v>3078.0000000000005</v>
      </c>
      <c r="F70" s="60" t="s">
        <v>12</v>
      </c>
    </row>
    <row r="71" spans="2:6">
      <c r="B71" s="109">
        <v>0.49012731481481481</v>
      </c>
      <c r="C71" s="110">
        <v>237</v>
      </c>
      <c r="D71" s="111">
        <v>34.26</v>
      </c>
      <c r="E71" s="111">
        <v>8119.62</v>
      </c>
      <c r="F71" s="60" t="s">
        <v>12</v>
      </c>
    </row>
    <row r="72" spans="2:6">
      <c r="B72" s="109">
        <v>0.49141203703703706</v>
      </c>
      <c r="C72" s="110">
        <v>102</v>
      </c>
      <c r="D72" s="111">
        <v>34.24</v>
      </c>
      <c r="E72" s="111">
        <v>3492.48</v>
      </c>
      <c r="F72" s="60" t="s">
        <v>12</v>
      </c>
    </row>
    <row r="73" spans="2:6">
      <c r="B73" s="109">
        <v>0.49141203703703706</v>
      </c>
      <c r="C73" s="110">
        <v>4</v>
      </c>
      <c r="D73" s="111">
        <v>34.24</v>
      </c>
      <c r="E73" s="111">
        <v>136.96</v>
      </c>
      <c r="F73" s="60" t="s">
        <v>12</v>
      </c>
    </row>
    <row r="74" spans="2:6">
      <c r="B74" s="109">
        <v>0.49842592592592594</v>
      </c>
      <c r="C74" s="110">
        <v>263</v>
      </c>
      <c r="D74" s="111">
        <v>34.200000000000003</v>
      </c>
      <c r="E74" s="111">
        <v>8994.6</v>
      </c>
      <c r="F74" s="60" t="s">
        <v>12</v>
      </c>
    </row>
    <row r="75" spans="2:6">
      <c r="B75" s="109">
        <v>0.5057638888888889</v>
      </c>
      <c r="C75" s="110">
        <v>139</v>
      </c>
      <c r="D75" s="111">
        <v>34.200000000000003</v>
      </c>
      <c r="E75" s="111">
        <v>4753.8</v>
      </c>
      <c r="F75" s="60" t="s">
        <v>12</v>
      </c>
    </row>
    <row r="76" spans="2:6">
      <c r="B76" s="109">
        <v>0.5057638888888889</v>
      </c>
      <c r="C76" s="110">
        <v>139</v>
      </c>
      <c r="D76" s="111">
        <v>34.200000000000003</v>
      </c>
      <c r="E76" s="111">
        <v>4753.8</v>
      </c>
      <c r="F76" s="60" t="s">
        <v>12</v>
      </c>
    </row>
    <row r="77" spans="2:6">
      <c r="B77" s="109">
        <v>0.5057638888888889</v>
      </c>
      <c r="C77" s="110">
        <v>150</v>
      </c>
      <c r="D77" s="111">
        <v>34.200000000000003</v>
      </c>
      <c r="E77" s="111">
        <v>5130</v>
      </c>
      <c r="F77" s="60" t="s">
        <v>12</v>
      </c>
    </row>
    <row r="78" spans="2:6">
      <c r="B78" s="109">
        <v>0.51251157407407411</v>
      </c>
      <c r="C78" s="110">
        <v>96</v>
      </c>
      <c r="D78" s="111">
        <v>34.200000000000003</v>
      </c>
      <c r="E78" s="111">
        <v>3283.2000000000003</v>
      </c>
      <c r="F78" s="60" t="s">
        <v>12</v>
      </c>
    </row>
    <row r="79" spans="2:6">
      <c r="B79" s="109">
        <v>0.51251157407407411</v>
      </c>
      <c r="C79" s="110">
        <v>135</v>
      </c>
      <c r="D79" s="111">
        <v>34.200000000000003</v>
      </c>
      <c r="E79" s="111">
        <v>4617</v>
      </c>
      <c r="F79" s="60" t="s">
        <v>12</v>
      </c>
    </row>
    <row r="80" spans="2:6">
      <c r="B80" s="109">
        <v>0.51251157407407411</v>
      </c>
      <c r="C80" s="110">
        <v>110</v>
      </c>
      <c r="D80" s="111">
        <v>34.200000000000003</v>
      </c>
      <c r="E80" s="111">
        <v>3762.0000000000005</v>
      </c>
      <c r="F80" s="60" t="s">
        <v>12</v>
      </c>
    </row>
    <row r="81" spans="2:6">
      <c r="B81" s="109">
        <v>0.51840277777777777</v>
      </c>
      <c r="C81" s="110">
        <v>108</v>
      </c>
      <c r="D81" s="111">
        <v>34.18</v>
      </c>
      <c r="E81" s="111">
        <v>3691.44</v>
      </c>
      <c r="F81" s="60" t="s">
        <v>12</v>
      </c>
    </row>
    <row r="82" spans="2:6">
      <c r="B82" s="109">
        <v>0.52737268518518521</v>
      </c>
      <c r="C82" s="110">
        <v>210</v>
      </c>
      <c r="D82" s="111">
        <v>34.18</v>
      </c>
      <c r="E82" s="111">
        <v>7177.8</v>
      </c>
      <c r="F82" s="60" t="s">
        <v>12</v>
      </c>
    </row>
    <row r="83" spans="2:6">
      <c r="B83" s="109">
        <v>0.52737268518518521</v>
      </c>
      <c r="C83" s="110">
        <v>224</v>
      </c>
      <c r="D83" s="111">
        <v>34.18</v>
      </c>
      <c r="E83" s="111">
        <v>7656.32</v>
      </c>
      <c r="F83" s="60" t="s">
        <v>12</v>
      </c>
    </row>
    <row r="84" spans="2:6">
      <c r="B84" s="109">
        <v>0.52918981481481486</v>
      </c>
      <c r="C84" s="110">
        <v>105</v>
      </c>
      <c r="D84" s="111">
        <v>34.159999999999997</v>
      </c>
      <c r="E84" s="111">
        <v>3586.7999999999997</v>
      </c>
      <c r="F84" s="60" t="s">
        <v>12</v>
      </c>
    </row>
    <row r="85" spans="2:6">
      <c r="B85" s="109">
        <v>0.5307291666666667</v>
      </c>
      <c r="C85" s="110">
        <v>88</v>
      </c>
      <c r="D85" s="111">
        <v>34.14</v>
      </c>
      <c r="E85" s="111">
        <v>3004.32</v>
      </c>
      <c r="F85" s="60" t="s">
        <v>12</v>
      </c>
    </row>
    <row r="86" spans="2:6">
      <c r="B86" s="109">
        <v>0.5364930555555556</v>
      </c>
      <c r="C86" s="110">
        <v>191</v>
      </c>
      <c r="D86" s="111">
        <v>34.18</v>
      </c>
      <c r="E86" s="111">
        <v>6528.38</v>
      </c>
      <c r="F86" s="60" t="s">
        <v>12</v>
      </c>
    </row>
    <row r="87" spans="2:6">
      <c r="B87" s="109">
        <v>0.54174768518518523</v>
      </c>
      <c r="C87" s="110">
        <v>89</v>
      </c>
      <c r="D87" s="111">
        <v>34.159999999999997</v>
      </c>
      <c r="E87" s="111">
        <v>3040.24</v>
      </c>
      <c r="F87" s="60" t="s">
        <v>12</v>
      </c>
    </row>
    <row r="88" spans="2:6">
      <c r="B88" s="109">
        <v>0.54546296296296293</v>
      </c>
      <c r="C88" s="110">
        <v>109</v>
      </c>
      <c r="D88" s="111">
        <v>34.200000000000003</v>
      </c>
      <c r="E88" s="111">
        <v>3727.8</v>
      </c>
      <c r="F88" s="60" t="s">
        <v>12</v>
      </c>
    </row>
    <row r="89" spans="2:6">
      <c r="B89" s="109">
        <v>0.54712962962962963</v>
      </c>
      <c r="C89" s="110">
        <v>153</v>
      </c>
      <c r="D89" s="111">
        <v>34.18</v>
      </c>
      <c r="E89" s="111">
        <v>5229.54</v>
      </c>
      <c r="F89" s="60" t="s">
        <v>12</v>
      </c>
    </row>
    <row r="90" spans="2:6">
      <c r="B90" s="109">
        <v>0.55240740740740746</v>
      </c>
      <c r="C90" s="110">
        <v>130</v>
      </c>
      <c r="D90" s="111">
        <v>34.200000000000003</v>
      </c>
      <c r="E90" s="111">
        <v>4446</v>
      </c>
      <c r="F90" s="60" t="s">
        <v>12</v>
      </c>
    </row>
    <row r="91" spans="2:6">
      <c r="B91" s="109">
        <v>0.55754629629629626</v>
      </c>
      <c r="C91" s="110">
        <v>92</v>
      </c>
      <c r="D91" s="111">
        <v>34.18</v>
      </c>
      <c r="E91" s="111">
        <v>3144.56</v>
      </c>
      <c r="F91" s="60" t="s">
        <v>12</v>
      </c>
    </row>
    <row r="92" spans="2:6">
      <c r="B92" s="109">
        <v>0.55754629629629626</v>
      </c>
      <c r="C92" s="110">
        <v>92</v>
      </c>
      <c r="D92" s="111">
        <v>34.18</v>
      </c>
      <c r="E92" s="111">
        <v>3144.56</v>
      </c>
      <c r="F92" s="60" t="s">
        <v>12</v>
      </c>
    </row>
    <row r="93" spans="2:6">
      <c r="B93" s="109">
        <v>0.5712962962962963</v>
      </c>
      <c r="C93" s="110">
        <v>48</v>
      </c>
      <c r="D93" s="111">
        <v>34.24</v>
      </c>
      <c r="E93" s="111">
        <v>1643.52</v>
      </c>
      <c r="F93" s="60" t="s">
        <v>12</v>
      </c>
    </row>
    <row r="94" spans="2:6">
      <c r="B94" s="109">
        <v>0.57549768518518518</v>
      </c>
      <c r="C94" s="110">
        <v>356</v>
      </c>
      <c r="D94" s="111">
        <v>34.24</v>
      </c>
      <c r="E94" s="111">
        <v>12189.44</v>
      </c>
      <c r="F94" s="60" t="s">
        <v>12</v>
      </c>
    </row>
    <row r="95" spans="2:6">
      <c r="B95" s="109">
        <v>0.57549768518518518</v>
      </c>
      <c r="C95" s="110">
        <v>199</v>
      </c>
      <c r="D95" s="111">
        <v>34.24</v>
      </c>
      <c r="E95" s="111">
        <v>6813.76</v>
      </c>
      <c r="F95" s="60" t="s">
        <v>12</v>
      </c>
    </row>
    <row r="96" spans="2:6">
      <c r="B96" s="109">
        <v>0.58300925925925928</v>
      </c>
      <c r="C96" s="110">
        <v>209</v>
      </c>
      <c r="D96" s="111">
        <v>34.299999999999997</v>
      </c>
      <c r="E96" s="111">
        <v>7168.7</v>
      </c>
      <c r="F96" s="60" t="s">
        <v>12</v>
      </c>
    </row>
    <row r="97" spans="2:6">
      <c r="B97" s="109">
        <v>0.58329861111111114</v>
      </c>
      <c r="C97" s="110">
        <v>92</v>
      </c>
      <c r="D97" s="111">
        <v>34.28</v>
      </c>
      <c r="E97" s="111">
        <v>3153.76</v>
      </c>
      <c r="F97" s="60" t="s">
        <v>12</v>
      </c>
    </row>
    <row r="98" spans="2:6">
      <c r="B98" s="109">
        <v>0.58629629629629632</v>
      </c>
      <c r="C98" s="110">
        <v>190</v>
      </c>
      <c r="D98" s="111">
        <v>34.28</v>
      </c>
      <c r="E98" s="111">
        <v>6513.2</v>
      </c>
      <c r="F98" s="60" t="s">
        <v>12</v>
      </c>
    </row>
    <row r="99" spans="2:6">
      <c r="B99" s="109">
        <v>0.59271990740740743</v>
      </c>
      <c r="C99" s="110">
        <v>114</v>
      </c>
      <c r="D99" s="111">
        <v>34.299999999999997</v>
      </c>
      <c r="E99" s="111">
        <v>3910.2</v>
      </c>
      <c r="F99" s="60" t="s">
        <v>12</v>
      </c>
    </row>
    <row r="100" spans="2:6">
      <c r="B100" s="109">
        <v>0.6017824074074074</v>
      </c>
      <c r="C100" s="110">
        <v>52</v>
      </c>
      <c r="D100" s="111">
        <v>34.32</v>
      </c>
      <c r="E100" s="111">
        <v>1784.64</v>
      </c>
      <c r="F100" s="60" t="s">
        <v>12</v>
      </c>
    </row>
    <row r="101" spans="2:6">
      <c r="B101" s="109">
        <v>0.60246527777777781</v>
      </c>
      <c r="C101" s="110">
        <v>245</v>
      </c>
      <c r="D101" s="111">
        <v>34.32</v>
      </c>
      <c r="E101" s="111">
        <v>8408.4</v>
      </c>
      <c r="F101" s="60" t="s">
        <v>12</v>
      </c>
    </row>
    <row r="102" spans="2:6">
      <c r="B102" s="109">
        <v>0.60821759259259256</v>
      </c>
      <c r="C102" s="110">
        <v>330</v>
      </c>
      <c r="D102" s="111">
        <v>34.32</v>
      </c>
      <c r="E102" s="111">
        <v>11325.6</v>
      </c>
      <c r="F102" s="60" t="s">
        <v>12</v>
      </c>
    </row>
    <row r="103" spans="2:6">
      <c r="B103" s="109">
        <v>0.60821759259259256</v>
      </c>
      <c r="C103" s="110">
        <v>52</v>
      </c>
      <c r="D103" s="111">
        <v>34.32</v>
      </c>
      <c r="E103" s="111">
        <v>1784.64</v>
      </c>
      <c r="F103" s="60" t="s">
        <v>12</v>
      </c>
    </row>
    <row r="104" spans="2:6">
      <c r="B104" s="109">
        <v>0.60821759259259256</v>
      </c>
      <c r="C104" s="110">
        <v>123</v>
      </c>
      <c r="D104" s="111">
        <v>34.32</v>
      </c>
      <c r="E104" s="111">
        <v>4221.3599999999997</v>
      </c>
      <c r="F104" s="60" t="s">
        <v>12</v>
      </c>
    </row>
    <row r="105" spans="2:6">
      <c r="B105" s="109">
        <v>0.61089120370370376</v>
      </c>
      <c r="C105" s="110">
        <v>95</v>
      </c>
      <c r="D105" s="111">
        <v>34.32</v>
      </c>
      <c r="E105" s="111">
        <v>3260.4</v>
      </c>
      <c r="F105" s="60" t="s">
        <v>12</v>
      </c>
    </row>
    <row r="106" spans="2:6">
      <c r="B106" s="109">
        <v>0.61190972222222217</v>
      </c>
      <c r="C106" s="110">
        <v>87</v>
      </c>
      <c r="D106" s="111">
        <v>34.299999999999997</v>
      </c>
      <c r="E106" s="111">
        <v>2984.1</v>
      </c>
      <c r="F106" s="60" t="s">
        <v>12</v>
      </c>
    </row>
    <row r="107" spans="2:6">
      <c r="B107" s="109">
        <v>0.61644675925925929</v>
      </c>
      <c r="C107" s="110">
        <v>90</v>
      </c>
      <c r="D107" s="111">
        <v>34.32</v>
      </c>
      <c r="E107" s="111">
        <v>3088.8</v>
      </c>
      <c r="F107" s="60" t="s">
        <v>12</v>
      </c>
    </row>
    <row r="108" spans="2:6">
      <c r="B108" s="109">
        <v>0.61844907407407412</v>
      </c>
      <c r="C108" s="110">
        <v>154</v>
      </c>
      <c r="D108" s="111">
        <v>34.340000000000003</v>
      </c>
      <c r="E108" s="111">
        <v>5288.3600000000006</v>
      </c>
      <c r="F108" s="60" t="s">
        <v>12</v>
      </c>
    </row>
    <row r="109" spans="2:6">
      <c r="B109" s="109">
        <v>0.62127314814814816</v>
      </c>
      <c r="C109" s="110">
        <v>116</v>
      </c>
      <c r="D109" s="111">
        <v>34.32</v>
      </c>
      <c r="E109" s="111">
        <v>3981.12</v>
      </c>
      <c r="F109" s="60" t="s">
        <v>12</v>
      </c>
    </row>
    <row r="110" spans="2:6">
      <c r="B110" s="109">
        <v>0.62127314814814816</v>
      </c>
      <c r="C110" s="110">
        <v>172</v>
      </c>
      <c r="D110" s="111">
        <v>34.32</v>
      </c>
      <c r="E110" s="111">
        <v>5903.04</v>
      </c>
      <c r="F110" s="60" t="s">
        <v>12</v>
      </c>
    </row>
    <row r="111" spans="2:6">
      <c r="B111" s="109">
        <v>0.62812500000000004</v>
      </c>
      <c r="C111" s="110">
        <v>424</v>
      </c>
      <c r="D111" s="111">
        <v>34.36</v>
      </c>
      <c r="E111" s="111">
        <v>14568.64</v>
      </c>
      <c r="F111" s="60" t="s">
        <v>12</v>
      </c>
    </row>
    <row r="112" spans="2:6">
      <c r="B112" s="109">
        <v>0.62812500000000004</v>
      </c>
      <c r="C112" s="110">
        <v>37</v>
      </c>
      <c r="D112" s="111">
        <v>34.36</v>
      </c>
      <c r="E112" s="111">
        <v>1271.32</v>
      </c>
      <c r="F112" s="60" t="s">
        <v>12</v>
      </c>
    </row>
    <row r="113" spans="2:6">
      <c r="B113" s="109">
        <v>0.62996527777777778</v>
      </c>
      <c r="C113" s="110">
        <v>98</v>
      </c>
      <c r="D113" s="111">
        <v>34.32</v>
      </c>
      <c r="E113" s="111">
        <v>3363.36</v>
      </c>
      <c r="F113" s="60" t="s">
        <v>12</v>
      </c>
    </row>
    <row r="114" spans="2:6">
      <c r="B114" s="109">
        <v>0.63107638888888884</v>
      </c>
      <c r="C114" s="110">
        <v>91</v>
      </c>
      <c r="D114" s="111">
        <v>34.28</v>
      </c>
      <c r="E114" s="111">
        <v>3119.48</v>
      </c>
      <c r="F114" s="60" t="s">
        <v>12</v>
      </c>
    </row>
    <row r="115" spans="2:6">
      <c r="B115" s="109">
        <v>0.6378935185185185</v>
      </c>
      <c r="C115" s="110">
        <v>99</v>
      </c>
      <c r="D115" s="111">
        <v>34.28</v>
      </c>
      <c r="E115" s="111">
        <v>3393.7200000000003</v>
      </c>
      <c r="F115" s="60" t="s">
        <v>12</v>
      </c>
    </row>
    <row r="116" spans="2:6">
      <c r="B116" s="109">
        <v>0.6378935185185185</v>
      </c>
      <c r="C116" s="110">
        <v>113</v>
      </c>
      <c r="D116" s="111">
        <v>34.28</v>
      </c>
      <c r="E116" s="111">
        <v>3873.6400000000003</v>
      </c>
      <c r="F116" s="60" t="s">
        <v>12</v>
      </c>
    </row>
    <row r="117" spans="2:6">
      <c r="B117" s="109">
        <v>0.6378935185185185</v>
      </c>
      <c r="C117" s="110">
        <v>174</v>
      </c>
      <c r="D117" s="111">
        <v>34.28</v>
      </c>
      <c r="E117" s="111">
        <v>5964.72</v>
      </c>
      <c r="F117" s="60" t="s">
        <v>12</v>
      </c>
    </row>
    <row r="118" spans="2:6">
      <c r="B118" s="109">
        <v>0.64582175925925922</v>
      </c>
      <c r="C118" s="110">
        <v>126</v>
      </c>
      <c r="D118" s="111">
        <v>34.32</v>
      </c>
      <c r="E118" s="111">
        <v>4324.32</v>
      </c>
      <c r="F118" s="60" t="s">
        <v>12</v>
      </c>
    </row>
    <row r="119" spans="2:6">
      <c r="B119" s="109">
        <v>0.64582175925925922</v>
      </c>
      <c r="C119" s="110">
        <v>223</v>
      </c>
      <c r="D119" s="111">
        <v>34.32</v>
      </c>
      <c r="E119" s="111">
        <v>7653.36</v>
      </c>
      <c r="F119" s="60" t="s">
        <v>12</v>
      </c>
    </row>
    <row r="120" spans="2:6">
      <c r="B120" s="109">
        <v>0.64582175925925922</v>
      </c>
      <c r="C120" s="110">
        <v>565</v>
      </c>
      <c r="D120" s="111">
        <v>34.32</v>
      </c>
      <c r="E120" s="111">
        <v>19390.8</v>
      </c>
      <c r="F120" s="60" t="s">
        <v>12</v>
      </c>
    </row>
    <row r="121" spans="2:6">
      <c r="B121" s="109">
        <v>0.6466319444444445</v>
      </c>
      <c r="C121" s="110">
        <v>150</v>
      </c>
      <c r="D121" s="111">
        <v>34.28</v>
      </c>
      <c r="E121" s="111">
        <v>5142</v>
      </c>
      <c r="F121" s="60" t="s">
        <v>12</v>
      </c>
    </row>
    <row r="122" spans="2:6">
      <c r="B122" s="109">
        <v>0.6466319444444445</v>
      </c>
      <c r="C122" s="110">
        <v>121</v>
      </c>
      <c r="D122" s="111">
        <v>34.28</v>
      </c>
      <c r="E122" s="111">
        <v>4147.88</v>
      </c>
      <c r="F122" s="60" t="s">
        <v>12</v>
      </c>
    </row>
    <row r="123" spans="2:6">
      <c r="B123" s="109">
        <v>0.64722222222222225</v>
      </c>
      <c r="C123" s="110">
        <v>101</v>
      </c>
      <c r="D123" s="111">
        <v>34.26</v>
      </c>
      <c r="E123" s="111">
        <v>3460.2599999999998</v>
      </c>
      <c r="F123" s="60" t="s">
        <v>12</v>
      </c>
    </row>
    <row r="124" spans="2:6">
      <c r="B124" s="109">
        <v>0.64861111111111114</v>
      </c>
      <c r="C124" s="110">
        <v>102</v>
      </c>
      <c r="D124" s="111">
        <v>34.22</v>
      </c>
      <c r="E124" s="111">
        <v>3490.44</v>
      </c>
      <c r="F124" s="60" t="s">
        <v>12</v>
      </c>
    </row>
    <row r="125" spans="2:6">
      <c r="B125" s="109">
        <v>0.6487384259259259</v>
      </c>
      <c r="C125" s="110">
        <v>141</v>
      </c>
      <c r="D125" s="111">
        <v>34.18</v>
      </c>
      <c r="E125" s="111">
        <v>4819.38</v>
      </c>
      <c r="F125" s="60" t="s">
        <v>12</v>
      </c>
    </row>
    <row r="126" spans="2:6">
      <c r="B126" s="109">
        <v>0.64991898148148153</v>
      </c>
      <c r="C126" s="110">
        <v>95</v>
      </c>
      <c r="D126" s="111">
        <v>34.14</v>
      </c>
      <c r="E126" s="111">
        <v>3243.3</v>
      </c>
      <c r="F126" s="60" t="s">
        <v>12</v>
      </c>
    </row>
    <row r="127" spans="2:6">
      <c r="B127" s="109">
        <v>0.65076388888888892</v>
      </c>
      <c r="C127" s="110">
        <v>154</v>
      </c>
      <c r="D127" s="111">
        <v>34.159999999999997</v>
      </c>
      <c r="E127" s="111">
        <v>5260.6399999999994</v>
      </c>
      <c r="F127" s="60" t="s">
        <v>12</v>
      </c>
    </row>
    <row r="128" spans="2:6">
      <c r="B128" s="109">
        <v>0.6521527777777778</v>
      </c>
      <c r="C128" s="110">
        <v>160</v>
      </c>
      <c r="D128" s="111">
        <v>34.159999999999997</v>
      </c>
      <c r="E128" s="111">
        <v>5465.5999999999995</v>
      </c>
      <c r="F128" s="60" t="s">
        <v>12</v>
      </c>
    </row>
    <row r="129" spans="2:6">
      <c r="B129" s="109">
        <v>0.65292824074074074</v>
      </c>
      <c r="C129" s="110">
        <v>131</v>
      </c>
      <c r="D129" s="111">
        <v>34.14</v>
      </c>
      <c r="E129" s="111">
        <v>4472.34</v>
      </c>
      <c r="F129" s="60" t="s">
        <v>12</v>
      </c>
    </row>
    <row r="130" spans="2:6">
      <c r="B130" s="109">
        <v>0.65675925925925926</v>
      </c>
      <c r="C130" s="110">
        <v>1</v>
      </c>
      <c r="D130" s="111">
        <v>34.200000000000003</v>
      </c>
      <c r="E130" s="111">
        <v>34.200000000000003</v>
      </c>
      <c r="F130" s="60" t="s">
        <v>12</v>
      </c>
    </row>
    <row r="131" spans="2:6">
      <c r="B131" s="109">
        <v>0.65675925925925926</v>
      </c>
      <c r="C131" s="110">
        <v>168</v>
      </c>
      <c r="D131" s="111">
        <v>34.200000000000003</v>
      </c>
      <c r="E131" s="111">
        <v>5745.6</v>
      </c>
      <c r="F131" s="60" t="s">
        <v>12</v>
      </c>
    </row>
    <row r="132" spans="2:6">
      <c r="B132" s="109">
        <v>0.65675925925925926</v>
      </c>
      <c r="C132" s="110">
        <v>45</v>
      </c>
      <c r="D132" s="111">
        <v>34.200000000000003</v>
      </c>
      <c r="E132" s="111">
        <v>1539.0000000000002</v>
      </c>
      <c r="F132" s="60" t="s">
        <v>12</v>
      </c>
    </row>
    <row r="133" spans="2:6">
      <c r="B133" s="109">
        <v>0.6603472222222222</v>
      </c>
      <c r="C133" s="110">
        <v>359</v>
      </c>
      <c r="D133" s="111">
        <v>34.28</v>
      </c>
      <c r="E133" s="111">
        <v>12306.52</v>
      </c>
      <c r="F133" s="60" t="s">
        <v>12</v>
      </c>
    </row>
    <row r="134" spans="2:6">
      <c r="B134" s="109">
        <v>0.66037037037037039</v>
      </c>
      <c r="C134" s="110">
        <v>129</v>
      </c>
      <c r="D134" s="111">
        <v>34.28</v>
      </c>
      <c r="E134" s="111">
        <v>4422.12</v>
      </c>
      <c r="F134" s="60" t="s">
        <v>12</v>
      </c>
    </row>
    <row r="135" spans="2:6">
      <c r="B135" s="109">
        <v>0.66327546296296291</v>
      </c>
      <c r="C135" s="110">
        <v>213</v>
      </c>
      <c r="D135" s="111">
        <v>34.24</v>
      </c>
      <c r="E135" s="111">
        <v>7293.1200000000008</v>
      </c>
      <c r="F135" s="60" t="s">
        <v>12</v>
      </c>
    </row>
    <row r="136" spans="2:6">
      <c r="B136" s="109">
        <v>0.66356481481481477</v>
      </c>
      <c r="C136" s="110">
        <v>356</v>
      </c>
      <c r="D136" s="111">
        <v>34.22</v>
      </c>
      <c r="E136" s="111">
        <v>12182.32</v>
      </c>
      <c r="F136" s="60" t="s">
        <v>12</v>
      </c>
    </row>
    <row r="137" spans="2:6">
      <c r="B137" s="109">
        <v>0.66813657407407412</v>
      </c>
      <c r="C137" s="110">
        <v>97</v>
      </c>
      <c r="D137" s="111">
        <v>34.22</v>
      </c>
      <c r="E137" s="111">
        <v>3319.3399999999997</v>
      </c>
      <c r="F137" s="60" t="s">
        <v>12</v>
      </c>
    </row>
    <row r="138" spans="2:6">
      <c r="B138" s="109">
        <v>0.66813657407407412</v>
      </c>
      <c r="C138" s="110">
        <v>466</v>
      </c>
      <c r="D138" s="111">
        <v>34.22</v>
      </c>
      <c r="E138" s="111">
        <v>15946.519999999999</v>
      </c>
      <c r="F138" s="60" t="s">
        <v>12</v>
      </c>
    </row>
    <row r="139" spans="2:6">
      <c r="B139" s="109">
        <v>0.67134259259259255</v>
      </c>
      <c r="C139" s="110">
        <v>347</v>
      </c>
      <c r="D139" s="111">
        <v>34.299999999999997</v>
      </c>
      <c r="E139" s="111">
        <v>11902.099999999999</v>
      </c>
      <c r="F139" s="60" t="s">
        <v>12</v>
      </c>
    </row>
    <row r="140" spans="2:6">
      <c r="B140" s="109">
        <v>0.67261574074074071</v>
      </c>
      <c r="C140" s="110">
        <v>180</v>
      </c>
      <c r="D140" s="111">
        <v>34.32</v>
      </c>
      <c r="E140" s="111">
        <v>6177.6</v>
      </c>
      <c r="F140" s="60" t="s">
        <v>12</v>
      </c>
    </row>
    <row r="141" spans="2:6">
      <c r="B141" s="109">
        <v>0.6761342592592593</v>
      </c>
      <c r="C141" s="110">
        <v>525</v>
      </c>
      <c r="D141" s="111">
        <v>34.36</v>
      </c>
      <c r="E141" s="111">
        <v>18039</v>
      </c>
      <c r="F141" s="60" t="s">
        <v>12</v>
      </c>
    </row>
    <row r="142" spans="2:6">
      <c r="B142" s="109">
        <v>0.67876157407407411</v>
      </c>
      <c r="C142" s="110">
        <v>300</v>
      </c>
      <c r="D142" s="111">
        <v>34.36</v>
      </c>
      <c r="E142" s="111">
        <v>10308</v>
      </c>
      <c r="F142" s="60" t="s">
        <v>12</v>
      </c>
    </row>
    <row r="143" spans="2:6">
      <c r="B143" s="109">
        <v>0.67881944444444442</v>
      </c>
      <c r="C143" s="110">
        <v>265</v>
      </c>
      <c r="D143" s="111">
        <v>34.340000000000003</v>
      </c>
      <c r="E143" s="111">
        <v>9100.1</v>
      </c>
      <c r="F143" s="60" t="s">
        <v>12</v>
      </c>
    </row>
    <row r="144" spans="2:6">
      <c r="B144" s="109">
        <v>0.68201388888888892</v>
      </c>
      <c r="C144" s="110">
        <v>105</v>
      </c>
      <c r="D144" s="111">
        <v>34.36</v>
      </c>
      <c r="E144" s="111">
        <v>3607.7999999999997</v>
      </c>
      <c r="F144" s="60" t="s">
        <v>12</v>
      </c>
    </row>
    <row r="145" spans="2:6">
      <c r="B145" s="109">
        <v>0.68339120370370365</v>
      </c>
      <c r="C145" s="110">
        <v>103</v>
      </c>
      <c r="D145" s="111">
        <v>34.380000000000003</v>
      </c>
      <c r="E145" s="111">
        <v>3541.1400000000003</v>
      </c>
      <c r="F145" s="60" t="s">
        <v>12</v>
      </c>
    </row>
    <row r="146" spans="2:6">
      <c r="B146" s="109">
        <v>0.68359953703703702</v>
      </c>
      <c r="C146" s="110">
        <v>158</v>
      </c>
      <c r="D146" s="111">
        <v>34.36</v>
      </c>
      <c r="E146" s="111">
        <v>5428.88</v>
      </c>
      <c r="F146" s="60" t="s">
        <v>12</v>
      </c>
    </row>
    <row r="147" spans="2:6">
      <c r="B147" s="109">
        <v>0.68359953703703702</v>
      </c>
      <c r="C147" s="110">
        <v>4</v>
      </c>
      <c r="D147" s="111">
        <v>34.36</v>
      </c>
      <c r="E147" s="111">
        <v>137.44</v>
      </c>
      <c r="F147" s="60" t="s">
        <v>12</v>
      </c>
    </row>
    <row r="148" spans="2:6">
      <c r="B148" s="109">
        <v>0.69450231481481484</v>
      </c>
      <c r="C148" s="110">
        <v>288</v>
      </c>
      <c r="D148" s="111">
        <v>34.46</v>
      </c>
      <c r="E148" s="111">
        <v>9924.48</v>
      </c>
      <c r="F148" s="60" t="s">
        <v>12</v>
      </c>
    </row>
    <row r="149" spans="2:6">
      <c r="B149" s="109">
        <v>0.69518518518518524</v>
      </c>
      <c r="C149" s="110">
        <v>636</v>
      </c>
      <c r="D149" s="111">
        <v>34.44</v>
      </c>
      <c r="E149" s="111">
        <v>21903.84</v>
      </c>
      <c r="F149" s="60" t="s">
        <v>12</v>
      </c>
    </row>
    <row r="150" spans="2:6">
      <c r="B150" s="109">
        <v>0.69831018518518517</v>
      </c>
      <c r="C150" s="110">
        <v>123</v>
      </c>
      <c r="D150" s="111">
        <v>34.46</v>
      </c>
      <c r="E150" s="111">
        <v>4238.58</v>
      </c>
      <c r="F150" s="60" t="s">
        <v>12</v>
      </c>
    </row>
    <row r="151" spans="2:6">
      <c r="B151" s="109">
        <v>0.69996527777777773</v>
      </c>
      <c r="C151" s="110">
        <v>95</v>
      </c>
      <c r="D151" s="111">
        <v>34.479999999999997</v>
      </c>
      <c r="E151" s="111">
        <v>3275.6</v>
      </c>
      <c r="F151" s="60" t="s">
        <v>12</v>
      </c>
    </row>
    <row r="152" spans="2:6">
      <c r="B152" s="109">
        <v>0.70170138888888889</v>
      </c>
      <c r="C152" s="110">
        <v>307</v>
      </c>
      <c r="D152" s="111">
        <v>34.46</v>
      </c>
      <c r="E152" s="111">
        <v>10579.220000000001</v>
      </c>
      <c r="F152" s="60" t="s">
        <v>12</v>
      </c>
    </row>
    <row r="153" spans="2:6">
      <c r="B153" s="109">
        <v>0.70201388888888894</v>
      </c>
      <c r="C153" s="110">
        <v>237</v>
      </c>
      <c r="D153" s="111">
        <v>34.46</v>
      </c>
      <c r="E153" s="111">
        <v>8167.02</v>
      </c>
      <c r="F153" s="60" t="s">
        <v>12</v>
      </c>
    </row>
    <row r="154" spans="2:6">
      <c r="B154" s="109">
        <v>0.70391203703703709</v>
      </c>
      <c r="C154" s="110">
        <v>121</v>
      </c>
      <c r="D154" s="111">
        <v>34.46</v>
      </c>
      <c r="E154" s="111">
        <v>4169.66</v>
      </c>
      <c r="F154" s="60" t="s">
        <v>12</v>
      </c>
    </row>
    <row r="155" spans="2:6">
      <c r="B155" s="109">
        <v>0.70391203703703709</v>
      </c>
      <c r="C155" s="110">
        <v>8</v>
      </c>
      <c r="D155" s="111">
        <v>34.46</v>
      </c>
      <c r="E155" s="111">
        <v>275.68</v>
      </c>
      <c r="F155" s="60" t="s">
        <v>12</v>
      </c>
    </row>
    <row r="156" spans="2:6">
      <c r="B156" s="109">
        <v>0.7084259259259259</v>
      </c>
      <c r="C156" s="110">
        <v>708</v>
      </c>
      <c r="D156" s="111">
        <v>34.479999999999997</v>
      </c>
      <c r="E156" s="111">
        <v>24411.839999999997</v>
      </c>
      <c r="F156" s="60" t="s">
        <v>12</v>
      </c>
    </row>
    <row r="157" spans="2:6">
      <c r="B157" s="109">
        <v>0.70915509259259257</v>
      </c>
      <c r="C157" s="110">
        <v>94</v>
      </c>
      <c r="D157" s="111">
        <v>34.44</v>
      </c>
      <c r="E157" s="111">
        <v>3237.3599999999997</v>
      </c>
      <c r="F157" s="60" t="s">
        <v>12</v>
      </c>
    </row>
    <row r="158" spans="2:6">
      <c r="B158" s="109">
        <v>0.71179398148148143</v>
      </c>
      <c r="C158" s="110">
        <v>539</v>
      </c>
      <c r="D158" s="111">
        <v>34.42</v>
      </c>
      <c r="E158" s="111">
        <v>18552.38</v>
      </c>
      <c r="F158" s="60" t="s">
        <v>12</v>
      </c>
    </row>
    <row r="159" spans="2:6">
      <c r="B159" s="109">
        <v>0.71179398148148143</v>
      </c>
      <c r="C159" s="110">
        <v>158</v>
      </c>
      <c r="D159" s="111">
        <v>34.42</v>
      </c>
      <c r="E159" s="111">
        <v>5438.3600000000006</v>
      </c>
      <c r="F159" s="60" t="s">
        <v>12</v>
      </c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5">
      <c r="B165" s="34"/>
      <c r="C165" s="103"/>
      <c r="D165" s="104"/>
      <c r="E165" s="104"/>
      <c r="F165" s="105"/>
    </row>
    <row r="166" spans="2:6" ht="12.5">
      <c r="B166" s="34"/>
      <c r="C166" s="103"/>
      <c r="D166" s="104"/>
      <c r="E166" s="104"/>
      <c r="F166" s="105"/>
    </row>
    <row r="167" spans="2:6" ht="12.5">
      <c r="B167" s="34"/>
      <c r="C167" s="103"/>
      <c r="D167" s="104"/>
      <c r="E167" s="104"/>
      <c r="F167" s="105"/>
    </row>
    <row r="168" spans="2:6" ht="12.5">
      <c r="B168" s="34"/>
      <c r="C168" s="103"/>
      <c r="D168" s="104"/>
      <c r="E168" s="104"/>
      <c r="F168" s="105"/>
    </row>
    <row r="169" spans="2:6" ht="12.5">
      <c r="B169" s="34"/>
      <c r="C169" s="103"/>
      <c r="D169" s="104"/>
      <c r="E169" s="104"/>
      <c r="F169" s="105"/>
    </row>
    <row r="170" spans="2:6" ht="12.5">
      <c r="B170" s="34"/>
      <c r="C170" s="103"/>
      <c r="D170" s="104"/>
      <c r="E170" s="104"/>
      <c r="F170" s="105"/>
    </row>
    <row r="171" spans="2:6" ht="12.5">
      <c r="B171" s="34"/>
      <c r="C171" s="103"/>
      <c r="D171" s="104"/>
      <c r="E171" s="104"/>
      <c r="F171" s="105"/>
    </row>
    <row r="172" spans="2:6" ht="12.5">
      <c r="B172" s="34"/>
      <c r="C172" s="103"/>
      <c r="D172" s="104"/>
      <c r="E172" s="104"/>
      <c r="F172" s="105"/>
    </row>
    <row r="173" spans="2:6" ht="12.5">
      <c r="B173" s="34"/>
      <c r="C173" s="103"/>
      <c r="D173" s="104"/>
      <c r="E173" s="104"/>
      <c r="F173" s="105"/>
    </row>
    <row r="174" spans="2:6" ht="12.5">
      <c r="B174" s="34"/>
      <c r="C174" s="103"/>
      <c r="D174" s="104"/>
      <c r="E174" s="104"/>
      <c r="F174" s="105"/>
    </row>
    <row r="175" spans="2:6" ht="12.5">
      <c r="B175" s="34"/>
      <c r="C175" s="103"/>
      <c r="D175" s="104"/>
      <c r="E175" s="104"/>
      <c r="F175" s="105"/>
    </row>
    <row r="176" spans="2:6" ht="12.5">
      <c r="B176" s="34"/>
      <c r="C176" s="103"/>
      <c r="D176" s="104"/>
      <c r="E176" s="104"/>
      <c r="F176" s="105"/>
    </row>
    <row r="177" spans="2:6" ht="12.5">
      <c r="B177" s="34"/>
      <c r="C177" s="103"/>
      <c r="D177" s="104"/>
      <c r="E177" s="104"/>
      <c r="F177" s="105"/>
    </row>
    <row r="178" spans="2:6" ht="12.5">
      <c r="B178" s="34"/>
      <c r="C178" s="103"/>
      <c r="D178" s="104"/>
      <c r="E178" s="104"/>
      <c r="F178" s="105"/>
    </row>
    <row r="179" spans="2:6" ht="12.5">
      <c r="B179" s="34"/>
      <c r="C179" s="103"/>
      <c r="D179" s="104"/>
      <c r="E179" s="104"/>
      <c r="F179" s="105"/>
    </row>
    <row r="180" spans="2:6" ht="12.5">
      <c r="B180" s="34"/>
      <c r="C180" s="103"/>
      <c r="D180" s="104"/>
      <c r="E180" s="104"/>
      <c r="F180" s="105"/>
    </row>
    <row r="181" spans="2:6" ht="12.5">
      <c r="B181" s="34"/>
      <c r="C181" s="103"/>
      <c r="D181" s="104"/>
      <c r="E181" s="104"/>
      <c r="F181" s="105"/>
    </row>
    <row r="182" spans="2:6" ht="12.5">
      <c r="B182" s="34"/>
      <c r="C182" s="103"/>
      <c r="D182" s="104"/>
      <c r="E182" s="104"/>
      <c r="F182" s="105"/>
    </row>
    <row r="183" spans="2:6" ht="12.5">
      <c r="B183" s="34"/>
      <c r="C183" s="103"/>
      <c r="D183" s="104"/>
      <c r="E183" s="104"/>
      <c r="F183" s="105"/>
    </row>
    <row r="184" spans="2:6" ht="12.5">
      <c r="B184" s="34"/>
      <c r="C184" s="103"/>
      <c r="D184" s="104"/>
      <c r="E184" s="104"/>
      <c r="F184" s="105"/>
    </row>
    <row r="185" spans="2:6" ht="12.5">
      <c r="B185" s="34"/>
      <c r="C185" s="103"/>
      <c r="D185" s="104"/>
      <c r="E185" s="104"/>
      <c r="F185" s="105"/>
    </row>
    <row r="186" spans="2:6" ht="12.5">
      <c r="B186" s="34"/>
      <c r="C186" s="103"/>
      <c r="D186" s="104"/>
      <c r="E186" s="104"/>
      <c r="F186" s="105"/>
    </row>
    <row r="187" spans="2:6" ht="12.5">
      <c r="B187" s="34"/>
      <c r="C187" s="103"/>
      <c r="D187" s="104"/>
      <c r="E187" s="104"/>
      <c r="F187" s="105"/>
    </row>
    <row r="188" spans="2:6" ht="12.5">
      <c r="B188" s="34"/>
      <c r="C188" s="103"/>
      <c r="D188" s="104"/>
      <c r="E188" s="104"/>
      <c r="F188" s="105"/>
    </row>
    <row r="189" spans="2:6" ht="12.5">
      <c r="B189" s="34"/>
      <c r="C189" s="103"/>
      <c r="D189" s="104"/>
      <c r="E189" s="104"/>
      <c r="F189" s="105"/>
    </row>
    <row r="190" spans="2:6" ht="12.5">
      <c r="B190" s="34"/>
      <c r="C190" s="103"/>
      <c r="D190" s="104"/>
      <c r="E190" s="104"/>
      <c r="F190" s="105"/>
    </row>
    <row r="191" spans="2:6" ht="12.5">
      <c r="B191" s="34"/>
      <c r="C191" s="103"/>
      <c r="D191" s="104"/>
      <c r="E191" s="104"/>
      <c r="F191" s="105"/>
    </row>
    <row r="192" spans="2:6" ht="12.5">
      <c r="B192" s="34"/>
      <c r="C192" s="103"/>
      <c r="D192" s="104"/>
      <c r="E192" s="104"/>
      <c r="F192" s="105"/>
    </row>
    <row r="193" spans="2:6" ht="12.5">
      <c r="B193" s="34"/>
      <c r="C193" s="103"/>
      <c r="D193" s="104"/>
      <c r="E193" s="104"/>
      <c r="F193" s="105"/>
    </row>
    <row r="194" spans="2:6" ht="12.5">
      <c r="B194" s="34"/>
      <c r="C194" s="103"/>
      <c r="D194" s="104"/>
      <c r="E194" s="104"/>
      <c r="F194" s="105"/>
    </row>
    <row r="195" spans="2:6" ht="12.5">
      <c r="B195" s="34"/>
      <c r="C195" s="103"/>
      <c r="D195" s="104"/>
      <c r="E195" s="104"/>
      <c r="F195" s="105"/>
    </row>
    <row r="196" spans="2:6" ht="12.5">
      <c r="B196" s="34"/>
      <c r="C196" s="103"/>
      <c r="D196" s="104"/>
      <c r="E196" s="104"/>
      <c r="F196" s="105"/>
    </row>
    <row r="197" spans="2:6" ht="12.5">
      <c r="B197" s="34"/>
      <c r="C197" s="103"/>
      <c r="D197" s="104"/>
      <c r="E197" s="104"/>
      <c r="F197" s="105"/>
    </row>
    <row r="198" spans="2:6" ht="12.5">
      <c r="B198" s="34"/>
      <c r="C198" s="103"/>
      <c r="D198" s="104"/>
      <c r="E198" s="104"/>
      <c r="F198" s="105"/>
    </row>
    <row r="199" spans="2:6" ht="12.5">
      <c r="B199" s="34"/>
      <c r="C199" s="103"/>
      <c r="D199" s="104"/>
      <c r="E199" s="104"/>
      <c r="F199" s="105"/>
    </row>
    <row r="200" spans="2:6" ht="12.5">
      <c r="B200" s="34"/>
      <c r="C200" s="103"/>
      <c r="D200" s="104"/>
      <c r="E200" s="104"/>
      <c r="F200" s="105"/>
    </row>
    <row r="201" spans="2:6" ht="12.5">
      <c r="B201" s="34"/>
      <c r="C201" s="103"/>
      <c r="D201" s="104"/>
      <c r="E201" s="104"/>
      <c r="F201" s="105"/>
    </row>
    <row r="202" spans="2:6" ht="12.5">
      <c r="B202" s="34"/>
      <c r="C202" s="103"/>
      <c r="D202" s="104"/>
      <c r="E202" s="104"/>
      <c r="F202" s="105"/>
    </row>
    <row r="203" spans="2:6" ht="12.5">
      <c r="B203" s="34"/>
      <c r="C203" s="103"/>
      <c r="D203" s="104"/>
      <c r="E203" s="104"/>
      <c r="F203" s="105"/>
    </row>
    <row r="204" spans="2:6" ht="12.5">
      <c r="B204" s="34"/>
      <c r="C204" s="103"/>
      <c r="D204" s="104"/>
      <c r="E204" s="104"/>
      <c r="F204" s="105"/>
    </row>
    <row r="205" spans="2:6" ht="12.5">
      <c r="B205" s="34"/>
      <c r="C205" s="103"/>
      <c r="D205" s="104"/>
      <c r="E205" s="104"/>
      <c r="F205" s="105"/>
    </row>
    <row r="206" spans="2:6" ht="12.5">
      <c r="B206" s="34"/>
      <c r="C206" s="103"/>
      <c r="D206" s="104"/>
      <c r="E206" s="104"/>
      <c r="F206" s="105"/>
    </row>
    <row r="207" spans="2:6" ht="12.5">
      <c r="B207" s="34"/>
      <c r="C207" s="103"/>
      <c r="D207" s="104"/>
      <c r="E207" s="104"/>
      <c r="F207" s="105"/>
    </row>
    <row r="208" spans="2:6" ht="12.5">
      <c r="B208" s="34"/>
      <c r="C208" s="103"/>
      <c r="D208" s="104"/>
      <c r="E208" s="104"/>
      <c r="F208" s="105"/>
    </row>
    <row r="209" spans="2:6" ht="12.5">
      <c r="B209" s="34"/>
      <c r="C209" s="103"/>
      <c r="D209" s="104"/>
      <c r="E209" s="104"/>
      <c r="F209" s="105"/>
    </row>
    <row r="210" spans="2:6" ht="12.5">
      <c r="B210" s="34"/>
      <c r="C210" s="103"/>
      <c r="D210" s="104"/>
      <c r="E210" s="104"/>
      <c r="F210" s="105"/>
    </row>
    <row r="211" spans="2:6" ht="12.5">
      <c r="B211" s="34"/>
      <c r="C211" s="103"/>
      <c r="D211" s="104"/>
      <c r="E211" s="104"/>
      <c r="F211" s="105"/>
    </row>
    <row r="212" spans="2:6" ht="12.5">
      <c r="B212" s="34"/>
      <c r="C212" s="103"/>
      <c r="D212" s="104"/>
      <c r="E212" s="104"/>
      <c r="F212" s="105"/>
    </row>
    <row r="213" spans="2:6" ht="12.5">
      <c r="B213" s="34"/>
      <c r="C213" s="103"/>
      <c r="D213" s="104"/>
      <c r="E213" s="104"/>
      <c r="F213" s="105"/>
    </row>
    <row r="214" spans="2:6" ht="12.5">
      <c r="B214" s="34"/>
      <c r="C214" s="103"/>
      <c r="D214" s="104"/>
      <c r="E214" s="104"/>
      <c r="F214" s="105"/>
    </row>
    <row r="215" spans="2:6" ht="12.5">
      <c r="B215" s="34"/>
      <c r="C215" s="103"/>
      <c r="D215" s="104"/>
      <c r="E215" s="104"/>
      <c r="F215" s="105"/>
    </row>
    <row r="216" spans="2:6" ht="12.5">
      <c r="B216" s="34"/>
      <c r="C216" s="103"/>
      <c r="D216" s="104"/>
      <c r="E216" s="104"/>
      <c r="F216" s="105"/>
    </row>
    <row r="217" spans="2:6" ht="12.5">
      <c r="B217" s="34"/>
      <c r="C217" s="103"/>
      <c r="D217" s="104"/>
      <c r="E217" s="104"/>
      <c r="F217" s="105"/>
    </row>
    <row r="218" spans="2:6" ht="12.5">
      <c r="B218" s="34"/>
      <c r="C218" s="103"/>
      <c r="D218" s="104"/>
      <c r="E218" s="104"/>
      <c r="F218" s="105"/>
    </row>
    <row r="219" spans="2:6" ht="12.5">
      <c r="B219" s="34"/>
      <c r="C219" s="103"/>
      <c r="D219" s="104"/>
      <c r="E219" s="104"/>
      <c r="F219" s="105"/>
    </row>
    <row r="220" spans="2:6" ht="12.5">
      <c r="B220" s="34"/>
      <c r="C220" s="103"/>
      <c r="D220" s="104"/>
      <c r="E220" s="104"/>
      <c r="F220" s="105"/>
    </row>
    <row r="221" spans="2:6" ht="12.5">
      <c r="B221" s="34"/>
      <c r="C221" s="103"/>
      <c r="D221" s="104"/>
      <c r="E221" s="104"/>
      <c r="F221" s="105"/>
    </row>
    <row r="222" spans="2:6" ht="12.5">
      <c r="B222" s="34"/>
      <c r="C222" s="103"/>
      <c r="D222" s="104"/>
      <c r="E222" s="104"/>
      <c r="F222" s="105"/>
    </row>
    <row r="223" spans="2:6" ht="12.5">
      <c r="B223" s="34"/>
      <c r="C223" s="103"/>
      <c r="D223" s="104"/>
      <c r="E223" s="104"/>
      <c r="F223" s="105"/>
    </row>
    <row r="224" spans="2:6" ht="12.5">
      <c r="B224" s="34"/>
      <c r="C224" s="103"/>
      <c r="D224" s="104"/>
      <c r="E224" s="104"/>
      <c r="F224" s="105"/>
    </row>
    <row r="225" spans="2:6" ht="12.5">
      <c r="B225" s="34"/>
      <c r="C225" s="103"/>
      <c r="D225" s="104"/>
      <c r="E225" s="104"/>
      <c r="F225" s="105"/>
    </row>
    <row r="226" spans="2:6" ht="12.5">
      <c r="B226" s="34"/>
      <c r="C226" s="103"/>
      <c r="D226" s="104"/>
      <c r="E226" s="104"/>
      <c r="F226" s="105"/>
    </row>
    <row r="227" spans="2:6" ht="12.5">
      <c r="B227" s="34"/>
      <c r="C227" s="103"/>
      <c r="D227" s="104"/>
      <c r="E227" s="104"/>
      <c r="F227" s="105"/>
    </row>
    <row r="228" spans="2:6" ht="12.5">
      <c r="B228" s="34"/>
      <c r="C228" s="103"/>
      <c r="D228" s="104"/>
      <c r="E228" s="104"/>
      <c r="F228" s="105"/>
    </row>
    <row r="229" spans="2:6" ht="12.5">
      <c r="B229" s="34"/>
      <c r="C229" s="103"/>
      <c r="D229" s="104"/>
      <c r="E229" s="104"/>
      <c r="F229" s="105"/>
    </row>
    <row r="230" spans="2:6" ht="12.5">
      <c r="B230" s="34"/>
      <c r="C230" s="103"/>
      <c r="D230" s="104"/>
      <c r="E230" s="104"/>
      <c r="F230" s="105"/>
    </row>
    <row r="231" spans="2:6" ht="12.5">
      <c r="B231" s="34"/>
      <c r="C231" s="103"/>
      <c r="D231" s="104"/>
      <c r="E231" s="104"/>
      <c r="F231" s="105"/>
    </row>
    <row r="232" spans="2:6" ht="12.5">
      <c r="B232" s="34"/>
      <c r="C232" s="103"/>
      <c r="D232" s="104"/>
      <c r="E232" s="104"/>
      <c r="F232" s="105"/>
    </row>
    <row r="233" spans="2:6" ht="12.5">
      <c r="B233" s="34"/>
      <c r="C233" s="103"/>
      <c r="D233" s="104"/>
      <c r="E233" s="104"/>
      <c r="F233" s="105"/>
    </row>
    <row r="234" spans="2:6" ht="12.5">
      <c r="B234" s="34"/>
      <c r="C234" s="103"/>
      <c r="D234" s="104"/>
      <c r="E234" s="104"/>
      <c r="F234" s="105"/>
    </row>
    <row r="235" spans="2:6" ht="12.5">
      <c r="B235" s="34"/>
      <c r="C235" s="103"/>
      <c r="D235" s="104"/>
      <c r="E235" s="104"/>
      <c r="F235" s="105"/>
    </row>
    <row r="236" spans="2:6" ht="12.5">
      <c r="B236" s="34"/>
      <c r="C236" s="103"/>
      <c r="D236" s="104"/>
      <c r="E236" s="104"/>
      <c r="F236" s="105"/>
    </row>
    <row r="237" spans="2:6" ht="12.5">
      <c r="B237" s="34"/>
      <c r="C237" s="103"/>
      <c r="D237" s="104"/>
      <c r="E237" s="104"/>
      <c r="F237" s="105"/>
    </row>
    <row r="238" spans="2:6" ht="12.5">
      <c r="B238" s="34"/>
      <c r="C238" s="103"/>
      <c r="D238" s="104"/>
      <c r="E238" s="104"/>
      <c r="F238" s="105"/>
    </row>
    <row r="239" spans="2:6" ht="12.5">
      <c r="B239" s="34"/>
      <c r="C239" s="103"/>
      <c r="D239" s="104"/>
      <c r="E239" s="104"/>
      <c r="F239" s="105"/>
    </row>
    <row r="240" spans="2:6" ht="12.5">
      <c r="B240" s="34"/>
      <c r="C240" s="103"/>
      <c r="D240" s="104"/>
      <c r="E240" s="104"/>
      <c r="F240" s="105"/>
    </row>
    <row r="241" spans="2:6" ht="12.5">
      <c r="B241" s="34"/>
      <c r="C241" s="103"/>
      <c r="D241" s="104"/>
      <c r="E241" s="104"/>
      <c r="F241" s="105"/>
    </row>
    <row r="242" spans="2:6" ht="12.5">
      <c r="B242" s="34"/>
      <c r="C242" s="103"/>
      <c r="D242" s="104"/>
      <c r="E242" s="104"/>
      <c r="F242" s="105"/>
    </row>
    <row r="243" spans="2:6" ht="12.5">
      <c r="B243" s="34"/>
      <c r="C243" s="103"/>
      <c r="D243" s="104"/>
      <c r="E243" s="104"/>
      <c r="F243" s="105"/>
    </row>
    <row r="244" spans="2:6" ht="12.5">
      <c r="B244" s="34"/>
      <c r="C244" s="103"/>
      <c r="D244" s="104"/>
      <c r="E244" s="104"/>
      <c r="F244" s="105"/>
    </row>
    <row r="245" spans="2:6" ht="12.5">
      <c r="B245" s="34"/>
      <c r="C245" s="103"/>
      <c r="D245" s="104"/>
      <c r="E245" s="104"/>
      <c r="F245" s="105"/>
    </row>
    <row r="246" spans="2:6" ht="12.5">
      <c r="B246" s="34"/>
      <c r="C246" s="103"/>
      <c r="D246" s="104"/>
      <c r="E246" s="104"/>
      <c r="F246" s="105"/>
    </row>
    <row r="247" spans="2:6" ht="12.5">
      <c r="B247" s="34"/>
      <c r="C247" s="103"/>
      <c r="D247" s="104"/>
      <c r="E247" s="104"/>
      <c r="F247" s="105"/>
    </row>
    <row r="248" spans="2:6" ht="12.5">
      <c r="B248" s="34"/>
      <c r="C248" s="103"/>
      <c r="D248" s="104"/>
      <c r="E248" s="104"/>
      <c r="F248" s="105"/>
    </row>
  </sheetData>
  <conditionalFormatting sqref="D15:D19">
    <cfRule type="expression" dxfId="34" priority="1">
      <formula>$D15&gt;#REF!</formula>
    </cfRule>
  </conditionalFormatting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B9DD8-943E-4D12-8FB4-110DB89E18DF}">
  <dimension ref="B1:L248"/>
  <sheetViews>
    <sheetView topLeftCell="A6" workbookViewId="0">
      <selection activeCell="I37" sqref="I37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46129</v>
      </c>
      <c r="C15" s="58">
        <f>SUMIF(F21:F5001,F15,C21:C5001)</f>
        <v>25994</v>
      </c>
      <c r="D15" s="59">
        <f>E15/C15</f>
        <v>34.468297299376786</v>
      </c>
      <c r="E15" s="59">
        <f>SUMIF(F21:F5001,F15,E21:E5001)</f>
        <v>895968.92000000016</v>
      </c>
      <c r="F15" s="60" t="s">
        <v>12</v>
      </c>
    </row>
    <row r="16" spans="2:10">
      <c r="B16" s="26">
        <f>B15</f>
        <v>46129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46129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46129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0.37513888888888891</v>
      </c>
      <c r="C21" s="110">
        <v>509</v>
      </c>
      <c r="D21" s="111">
        <v>34.86</v>
      </c>
      <c r="E21" s="111">
        <v>17743.739999999998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0.3757638888888889</v>
      </c>
      <c r="C22" s="110">
        <v>91</v>
      </c>
      <c r="D22" s="111">
        <v>34.78</v>
      </c>
      <c r="E22" s="111">
        <v>3164.98</v>
      </c>
      <c r="F22" s="60" t="s">
        <v>12</v>
      </c>
    </row>
    <row r="23" spans="2:12">
      <c r="B23" s="109">
        <v>0.37769675925925927</v>
      </c>
      <c r="C23" s="110">
        <v>113</v>
      </c>
      <c r="D23" s="111">
        <v>34.74</v>
      </c>
      <c r="E23" s="111">
        <v>3925.6200000000003</v>
      </c>
      <c r="F23" s="60" t="s">
        <v>12</v>
      </c>
    </row>
    <row r="24" spans="2:12">
      <c r="B24" s="109">
        <v>0.37906250000000002</v>
      </c>
      <c r="C24" s="110">
        <v>242</v>
      </c>
      <c r="D24" s="111">
        <v>34.78</v>
      </c>
      <c r="E24" s="111">
        <v>8416.76</v>
      </c>
      <c r="F24" s="60" t="s">
        <v>12</v>
      </c>
    </row>
    <row r="25" spans="2:12">
      <c r="B25" s="109">
        <v>0.38093749999999998</v>
      </c>
      <c r="C25" s="110">
        <v>114</v>
      </c>
      <c r="D25" s="111">
        <v>34.799999999999997</v>
      </c>
      <c r="E25" s="111">
        <v>3967.2</v>
      </c>
      <c r="F25" s="60" t="s">
        <v>12</v>
      </c>
    </row>
    <row r="26" spans="2:12">
      <c r="B26" s="109">
        <v>0.38309027777777777</v>
      </c>
      <c r="C26" s="110">
        <v>159</v>
      </c>
      <c r="D26" s="111">
        <v>34.74</v>
      </c>
      <c r="E26" s="111">
        <v>5523.6600000000008</v>
      </c>
      <c r="F26" s="60" t="s">
        <v>12</v>
      </c>
    </row>
    <row r="27" spans="2:12">
      <c r="B27" s="109">
        <v>0.38569444444444445</v>
      </c>
      <c r="C27" s="110">
        <v>91</v>
      </c>
      <c r="D27" s="111">
        <v>34.68</v>
      </c>
      <c r="E27" s="111">
        <v>3155.88</v>
      </c>
      <c r="F27" s="60" t="s">
        <v>12</v>
      </c>
    </row>
    <row r="28" spans="2:12">
      <c r="B28" s="109">
        <v>0.39059027777777777</v>
      </c>
      <c r="C28" s="110">
        <v>395</v>
      </c>
      <c r="D28" s="111">
        <v>34.72</v>
      </c>
      <c r="E28" s="111">
        <v>13714.4</v>
      </c>
      <c r="F28" s="60" t="s">
        <v>12</v>
      </c>
    </row>
    <row r="29" spans="2:12">
      <c r="B29" s="109">
        <v>0.3944097222222222</v>
      </c>
      <c r="C29" s="110">
        <v>119</v>
      </c>
      <c r="D29" s="111">
        <v>34.78</v>
      </c>
      <c r="E29" s="111">
        <v>4138.82</v>
      </c>
      <c r="F29" s="60" t="s">
        <v>12</v>
      </c>
    </row>
    <row r="30" spans="2:12">
      <c r="B30" s="109">
        <v>0.3944097222222222</v>
      </c>
      <c r="C30" s="110">
        <v>79</v>
      </c>
      <c r="D30" s="111">
        <v>34.78</v>
      </c>
      <c r="E30" s="111">
        <v>2747.62</v>
      </c>
      <c r="F30" s="60" t="s">
        <v>12</v>
      </c>
    </row>
    <row r="31" spans="2:12">
      <c r="B31" s="109">
        <v>0.39628472222222222</v>
      </c>
      <c r="C31" s="110">
        <v>214</v>
      </c>
      <c r="D31" s="111">
        <v>34.82</v>
      </c>
      <c r="E31" s="111">
        <v>7451.4800000000005</v>
      </c>
      <c r="F31" s="60" t="s">
        <v>12</v>
      </c>
    </row>
    <row r="32" spans="2:12">
      <c r="B32" s="109">
        <v>0.39930555555555558</v>
      </c>
      <c r="C32" s="110">
        <v>146</v>
      </c>
      <c r="D32" s="111">
        <v>34.82</v>
      </c>
      <c r="E32" s="111">
        <v>5083.72</v>
      </c>
      <c r="F32" s="60" t="s">
        <v>12</v>
      </c>
    </row>
    <row r="33" spans="2:6">
      <c r="B33" s="109">
        <v>0.40165509259259258</v>
      </c>
      <c r="C33" s="110">
        <v>121</v>
      </c>
      <c r="D33" s="111">
        <v>34.86</v>
      </c>
      <c r="E33" s="111">
        <v>4218.0599999999995</v>
      </c>
      <c r="F33" s="60" t="s">
        <v>12</v>
      </c>
    </row>
    <row r="34" spans="2:6">
      <c r="B34" s="109">
        <v>0.41387731481481482</v>
      </c>
      <c r="C34" s="110">
        <v>21</v>
      </c>
      <c r="D34" s="111">
        <v>34.880000000000003</v>
      </c>
      <c r="E34" s="111">
        <v>732.48</v>
      </c>
      <c r="F34" s="60" t="s">
        <v>12</v>
      </c>
    </row>
    <row r="35" spans="2:6">
      <c r="B35" s="109">
        <v>0.41387731481481482</v>
      </c>
      <c r="C35" s="110">
        <v>246</v>
      </c>
      <c r="D35" s="111">
        <v>34.880000000000003</v>
      </c>
      <c r="E35" s="111">
        <v>8580.4800000000014</v>
      </c>
      <c r="F35" s="60" t="s">
        <v>12</v>
      </c>
    </row>
    <row r="36" spans="2:6">
      <c r="B36" s="109">
        <v>0.41387731481481482</v>
      </c>
      <c r="C36" s="110">
        <v>326</v>
      </c>
      <c r="D36" s="111">
        <v>34.880000000000003</v>
      </c>
      <c r="E36" s="111">
        <v>11370.880000000001</v>
      </c>
      <c r="F36" s="60" t="s">
        <v>12</v>
      </c>
    </row>
    <row r="37" spans="2:6">
      <c r="B37" s="109">
        <v>0.4167939814814815</v>
      </c>
      <c r="C37" s="110">
        <v>69</v>
      </c>
      <c r="D37" s="111">
        <v>34.82</v>
      </c>
      <c r="E37" s="111">
        <v>2402.58</v>
      </c>
      <c r="F37" s="60" t="s">
        <v>12</v>
      </c>
    </row>
    <row r="38" spans="2:6">
      <c r="B38" s="109">
        <v>0.4167939814814815</v>
      </c>
      <c r="C38" s="110">
        <v>21</v>
      </c>
      <c r="D38" s="111">
        <v>34.82</v>
      </c>
      <c r="E38" s="111">
        <v>731.22</v>
      </c>
      <c r="F38" s="60" t="s">
        <v>12</v>
      </c>
    </row>
    <row r="39" spans="2:6">
      <c r="B39" s="109">
        <v>0.42747685185185186</v>
      </c>
      <c r="C39" s="110">
        <v>499</v>
      </c>
      <c r="D39" s="111">
        <v>34.86</v>
      </c>
      <c r="E39" s="111">
        <v>17395.14</v>
      </c>
      <c r="F39" s="60" t="s">
        <v>12</v>
      </c>
    </row>
    <row r="40" spans="2:6">
      <c r="B40" s="109">
        <v>0.42863425925925924</v>
      </c>
      <c r="C40" s="110">
        <v>100</v>
      </c>
      <c r="D40" s="111">
        <v>34.840000000000003</v>
      </c>
      <c r="E40" s="111">
        <v>3484.0000000000005</v>
      </c>
      <c r="F40" s="60" t="s">
        <v>12</v>
      </c>
    </row>
    <row r="41" spans="2:6">
      <c r="B41" s="109">
        <v>0.43763888888888891</v>
      </c>
      <c r="C41" s="110">
        <v>370</v>
      </c>
      <c r="D41" s="111">
        <v>34.9</v>
      </c>
      <c r="E41" s="111">
        <v>12913</v>
      </c>
      <c r="F41" s="60" t="s">
        <v>12</v>
      </c>
    </row>
    <row r="42" spans="2:6">
      <c r="B42" s="109">
        <v>0.43863425925925925</v>
      </c>
      <c r="C42" s="110">
        <v>86</v>
      </c>
      <c r="D42" s="111">
        <v>34.9</v>
      </c>
      <c r="E42" s="111">
        <v>3001.4</v>
      </c>
      <c r="F42" s="60" t="s">
        <v>12</v>
      </c>
    </row>
    <row r="43" spans="2:6">
      <c r="B43" s="109">
        <v>0.44103009259259257</v>
      </c>
      <c r="C43" s="110">
        <v>90</v>
      </c>
      <c r="D43" s="111">
        <v>34.880000000000003</v>
      </c>
      <c r="E43" s="111">
        <v>3139.2000000000003</v>
      </c>
      <c r="F43" s="60" t="s">
        <v>12</v>
      </c>
    </row>
    <row r="44" spans="2:6">
      <c r="B44" s="109">
        <v>0.44392361111111112</v>
      </c>
      <c r="C44" s="110">
        <v>130</v>
      </c>
      <c r="D44" s="111">
        <v>34.9</v>
      </c>
      <c r="E44" s="111">
        <v>4537</v>
      </c>
      <c r="F44" s="60" t="s">
        <v>12</v>
      </c>
    </row>
    <row r="45" spans="2:6">
      <c r="B45" s="109">
        <v>0.44847222222222222</v>
      </c>
      <c r="C45" s="110">
        <v>91</v>
      </c>
      <c r="D45" s="111">
        <v>34.880000000000003</v>
      </c>
      <c r="E45" s="111">
        <v>3174.0800000000004</v>
      </c>
      <c r="F45" s="60" t="s">
        <v>12</v>
      </c>
    </row>
    <row r="46" spans="2:6">
      <c r="B46" s="109">
        <v>0.4518287037037037</v>
      </c>
      <c r="C46" s="110">
        <v>238</v>
      </c>
      <c r="D46" s="111">
        <v>34.9</v>
      </c>
      <c r="E46" s="111">
        <v>8306.1999999999989</v>
      </c>
      <c r="F46" s="60" t="s">
        <v>12</v>
      </c>
    </row>
    <row r="47" spans="2:6">
      <c r="B47" s="109">
        <v>0.45622685185185186</v>
      </c>
      <c r="C47" s="110">
        <v>65</v>
      </c>
      <c r="D47" s="111">
        <v>34.880000000000003</v>
      </c>
      <c r="E47" s="111">
        <v>2267.2000000000003</v>
      </c>
      <c r="F47" s="60" t="s">
        <v>12</v>
      </c>
    </row>
    <row r="48" spans="2:6">
      <c r="B48" s="109">
        <v>0.45622685185185186</v>
      </c>
      <c r="C48" s="110">
        <v>55</v>
      </c>
      <c r="D48" s="111">
        <v>34.880000000000003</v>
      </c>
      <c r="E48" s="111">
        <v>1918.4</v>
      </c>
      <c r="F48" s="60" t="s">
        <v>12</v>
      </c>
    </row>
    <row r="49" spans="2:6">
      <c r="B49" s="109">
        <v>0.45856481481481481</v>
      </c>
      <c r="C49" s="110">
        <v>122</v>
      </c>
      <c r="D49" s="111">
        <v>34.86</v>
      </c>
      <c r="E49" s="111">
        <v>4252.92</v>
      </c>
      <c r="F49" s="60" t="s">
        <v>12</v>
      </c>
    </row>
    <row r="50" spans="2:6">
      <c r="B50" s="109">
        <v>0.45916666666666667</v>
      </c>
      <c r="C50" s="110">
        <v>126</v>
      </c>
      <c r="D50" s="111">
        <v>34.840000000000003</v>
      </c>
      <c r="E50" s="111">
        <v>4389.84</v>
      </c>
      <c r="F50" s="60" t="s">
        <v>12</v>
      </c>
    </row>
    <row r="51" spans="2:6">
      <c r="B51" s="109">
        <v>0.46186342592592594</v>
      </c>
      <c r="C51" s="110">
        <v>90</v>
      </c>
      <c r="D51" s="111">
        <v>34.78</v>
      </c>
      <c r="E51" s="111">
        <v>3130.2000000000003</v>
      </c>
      <c r="F51" s="60" t="s">
        <v>12</v>
      </c>
    </row>
    <row r="52" spans="2:6">
      <c r="B52" s="109">
        <v>0.46471064814814816</v>
      </c>
      <c r="C52" s="110">
        <v>67</v>
      </c>
      <c r="D52" s="111">
        <v>34.78</v>
      </c>
      <c r="E52" s="111">
        <v>2330.2600000000002</v>
      </c>
      <c r="F52" s="60" t="s">
        <v>12</v>
      </c>
    </row>
    <row r="53" spans="2:6">
      <c r="B53" s="109">
        <v>0.46489583333333334</v>
      </c>
      <c r="C53" s="110">
        <v>23</v>
      </c>
      <c r="D53" s="111">
        <v>34.78</v>
      </c>
      <c r="E53" s="111">
        <v>799.94</v>
      </c>
      <c r="F53" s="60" t="s">
        <v>12</v>
      </c>
    </row>
    <row r="54" spans="2:6">
      <c r="B54" s="109">
        <v>0.4679861111111111</v>
      </c>
      <c r="C54" s="110">
        <v>247</v>
      </c>
      <c r="D54" s="111">
        <v>34.78</v>
      </c>
      <c r="E54" s="111">
        <v>8590.66</v>
      </c>
      <c r="F54" s="60" t="s">
        <v>12</v>
      </c>
    </row>
    <row r="55" spans="2:6">
      <c r="B55" s="109">
        <v>0.4679861111111111</v>
      </c>
      <c r="C55" s="110">
        <v>33</v>
      </c>
      <c r="D55" s="111">
        <v>34.78</v>
      </c>
      <c r="E55" s="111">
        <v>1147.74</v>
      </c>
      <c r="F55" s="60" t="s">
        <v>12</v>
      </c>
    </row>
    <row r="56" spans="2:6">
      <c r="B56" s="109">
        <v>0.46859953703703705</v>
      </c>
      <c r="C56" s="110">
        <v>110</v>
      </c>
      <c r="D56" s="111">
        <v>34.78</v>
      </c>
      <c r="E56" s="111">
        <v>3825.8</v>
      </c>
      <c r="F56" s="60" t="s">
        <v>12</v>
      </c>
    </row>
    <row r="57" spans="2:6">
      <c r="B57" s="109">
        <v>0.47129629629629627</v>
      </c>
      <c r="C57" s="110">
        <v>195</v>
      </c>
      <c r="D57" s="111">
        <v>34.78</v>
      </c>
      <c r="E57" s="111">
        <v>6782.1</v>
      </c>
      <c r="F57" s="60" t="s">
        <v>12</v>
      </c>
    </row>
    <row r="58" spans="2:6">
      <c r="B58" s="109">
        <v>0.47953703703703704</v>
      </c>
      <c r="C58" s="110">
        <v>63</v>
      </c>
      <c r="D58" s="111">
        <v>34.840000000000003</v>
      </c>
      <c r="E58" s="111">
        <v>2194.92</v>
      </c>
      <c r="F58" s="60" t="s">
        <v>12</v>
      </c>
    </row>
    <row r="59" spans="2:6">
      <c r="B59" s="109">
        <v>0.47953703703703704</v>
      </c>
      <c r="C59" s="110">
        <v>397</v>
      </c>
      <c r="D59" s="111">
        <v>34.840000000000003</v>
      </c>
      <c r="E59" s="111">
        <v>13831.480000000001</v>
      </c>
      <c r="F59" s="60" t="s">
        <v>12</v>
      </c>
    </row>
    <row r="60" spans="2:6">
      <c r="B60" s="109">
        <v>0.48138888888888887</v>
      </c>
      <c r="C60" s="110">
        <v>106</v>
      </c>
      <c r="D60" s="111">
        <v>34.86</v>
      </c>
      <c r="E60" s="111">
        <v>3695.16</v>
      </c>
      <c r="F60" s="60" t="s">
        <v>12</v>
      </c>
    </row>
    <row r="61" spans="2:6">
      <c r="B61" s="109">
        <v>0.48359953703703706</v>
      </c>
      <c r="C61" s="110">
        <v>91</v>
      </c>
      <c r="D61" s="111">
        <v>34.86</v>
      </c>
      <c r="E61" s="111">
        <v>3172.2599999999998</v>
      </c>
      <c r="F61" s="60" t="s">
        <v>12</v>
      </c>
    </row>
    <row r="62" spans="2:6">
      <c r="B62" s="109">
        <v>0.4884027777777778</v>
      </c>
      <c r="C62" s="110">
        <v>151</v>
      </c>
      <c r="D62" s="111">
        <v>34.86</v>
      </c>
      <c r="E62" s="111">
        <v>5263.86</v>
      </c>
      <c r="F62" s="60" t="s">
        <v>12</v>
      </c>
    </row>
    <row r="63" spans="2:6">
      <c r="B63" s="109">
        <v>0.48859953703703701</v>
      </c>
      <c r="C63" s="110">
        <v>93</v>
      </c>
      <c r="D63" s="111">
        <v>34.82</v>
      </c>
      <c r="E63" s="111">
        <v>3238.26</v>
      </c>
      <c r="F63" s="60" t="s">
        <v>12</v>
      </c>
    </row>
    <row r="64" spans="2:6">
      <c r="B64" s="109">
        <v>0.4919560185185185</v>
      </c>
      <c r="C64" s="110">
        <v>62</v>
      </c>
      <c r="D64" s="111">
        <v>34.799999999999997</v>
      </c>
      <c r="E64" s="111">
        <v>2157.6</v>
      </c>
      <c r="F64" s="60" t="s">
        <v>12</v>
      </c>
    </row>
    <row r="65" spans="2:6">
      <c r="B65" s="109">
        <v>0.4919560185185185</v>
      </c>
      <c r="C65" s="110">
        <v>28</v>
      </c>
      <c r="D65" s="111">
        <v>34.799999999999997</v>
      </c>
      <c r="E65" s="111">
        <v>974.39999999999986</v>
      </c>
      <c r="F65" s="60" t="s">
        <v>12</v>
      </c>
    </row>
    <row r="66" spans="2:6">
      <c r="B66" s="109">
        <v>0.49288194444444444</v>
      </c>
      <c r="C66" s="110">
        <v>937</v>
      </c>
      <c r="D66" s="111">
        <v>34.76</v>
      </c>
      <c r="E66" s="111">
        <v>32570.12</v>
      </c>
      <c r="F66" s="60" t="s">
        <v>12</v>
      </c>
    </row>
    <row r="67" spans="2:6">
      <c r="B67" s="109">
        <v>0.49339120370370371</v>
      </c>
      <c r="C67" s="110">
        <v>509</v>
      </c>
      <c r="D67" s="111">
        <v>34.72</v>
      </c>
      <c r="E67" s="111">
        <v>17672.48</v>
      </c>
      <c r="F67" s="60" t="s">
        <v>12</v>
      </c>
    </row>
    <row r="68" spans="2:6">
      <c r="B68" s="109">
        <v>0.49670138888888887</v>
      </c>
      <c r="C68" s="110">
        <v>133</v>
      </c>
      <c r="D68" s="111">
        <v>34.840000000000003</v>
      </c>
      <c r="E68" s="111">
        <v>4633.72</v>
      </c>
      <c r="F68" s="60" t="s">
        <v>12</v>
      </c>
    </row>
    <row r="69" spans="2:6">
      <c r="B69" s="109">
        <v>0.49722222222222223</v>
      </c>
      <c r="C69" s="110">
        <v>219</v>
      </c>
      <c r="D69" s="111">
        <v>34.86</v>
      </c>
      <c r="E69" s="111">
        <v>7634.34</v>
      </c>
      <c r="F69" s="60" t="s">
        <v>12</v>
      </c>
    </row>
    <row r="70" spans="2:6">
      <c r="B70" s="109">
        <v>0.49807870370370372</v>
      </c>
      <c r="C70" s="110">
        <v>358</v>
      </c>
      <c r="D70" s="111">
        <v>34.880000000000003</v>
      </c>
      <c r="E70" s="111">
        <v>12487.04</v>
      </c>
      <c r="F70" s="60" t="s">
        <v>12</v>
      </c>
    </row>
    <row r="71" spans="2:6">
      <c r="B71" s="109">
        <v>0.49807870370370372</v>
      </c>
      <c r="C71" s="110">
        <v>2</v>
      </c>
      <c r="D71" s="111">
        <v>34.880000000000003</v>
      </c>
      <c r="E71" s="111">
        <v>69.760000000000005</v>
      </c>
      <c r="F71" s="60" t="s">
        <v>12</v>
      </c>
    </row>
    <row r="72" spans="2:6">
      <c r="B72" s="109">
        <v>0.49846064814814817</v>
      </c>
      <c r="C72" s="110">
        <v>150</v>
      </c>
      <c r="D72" s="111">
        <v>34.9</v>
      </c>
      <c r="E72" s="111">
        <v>5235</v>
      </c>
      <c r="F72" s="60" t="s">
        <v>12</v>
      </c>
    </row>
    <row r="73" spans="2:6">
      <c r="B73" s="109">
        <v>0.49846064814814817</v>
      </c>
      <c r="C73" s="110">
        <v>10</v>
      </c>
      <c r="D73" s="111">
        <v>34.9</v>
      </c>
      <c r="E73" s="111">
        <v>349</v>
      </c>
      <c r="F73" s="60" t="s">
        <v>12</v>
      </c>
    </row>
    <row r="74" spans="2:6">
      <c r="B74" s="109">
        <v>0.49894675925925924</v>
      </c>
      <c r="C74" s="110">
        <v>12</v>
      </c>
      <c r="D74" s="111">
        <v>34.86</v>
      </c>
      <c r="E74" s="111">
        <v>418.32</v>
      </c>
      <c r="F74" s="60" t="s">
        <v>12</v>
      </c>
    </row>
    <row r="75" spans="2:6">
      <c r="B75" s="109">
        <v>0.49894675925925924</v>
      </c>
      <c r="C75" s="110">
        <v>654</v>
      </c>
      <c r="D75" s="111">
        <v>34.86</v>
      </c>
      <c r="E75" s="111">
        <v>22798.44</v>
      </c>
      <c r="F75" s="60" t="s">
        <v>12</v>
      </c>
    </row>
    <row r="76" spans="2:6">
      <c r="B76" s="109">
        <v>0.49981481481481482</v>
      </c>
      <c r="C76" s="110">
        <v>5</v>
      </c>
      <c r="D76" s="111">
        <v>34.86</v>
      </c>
      <c r="E76" s="111">
        <v>174.3</v>
      </c>
      <c r="F76" s="60" t="s">
        <v>12</v>
      </c>
    </row>
    <row r="77" spans="2:6">
      <c r="B77" s="109">
        <v>0.49991898148148151</v>
      </c>
      <c r="C77" s="110">
        <v>374</v>
      </c>
      <c r="D77" s="111">
        <v>34.86</v>
      </c>
      <c r="E77" s="111">
        <v>13037.64</v>
      </c>
      <c r="F77" s="60" t="s">
        <v>12</v>
      </c>
    </row>
    <row r="78" spans="2:6">
      <c r="B78" s="109">
        <v>0.51072916666666668</v>
      </c>
      <c r="C78" s="110">
        <v>6</v>
      </c>
      <c r="D78" s="111">
        <v>34.86</v>
      </c>
      <c r="E78" s="111">
        <v>209.16</v>
      </c>
      <c r="F78" s="60" t="s">
        <v>12</v>
      </c>
    </row>
    <row r="79" spans="2:6">
      <c r="B79" s="109">
        <v>0.51072916666666668</v>
      </c>
      <c r="C79" s="110">
        <v>113</v>
      </c>
      <c r="D79" s="111">
        <v>34.86</v>
      </c>
      <c r="E79" s="111">
        <v>3939.18</v>
      </c>
      <c r="F79" s="60" t="s">
        <v>12</v>
      </c>
    </row>
    <row r="80" spans="2:6">
      <c r="B80" s="109">
        <v>0.51072916666666668</v>
      </c>
      <c r="C80" s="110">
        <v>155</v>
      </c>
      <c r="D80" s="111">
        <v>34.86</v>
      </c>
      <c r="E80" s="111">
        <v>5403.3</v>
      </c>
      <c r="F80" s="60" t="s">
        <v>12</v>
      </c>
    </row>
    <row r="81" spans="2:6">
      <c r="B81" s="109">
        <v>0.51072916666666668</v>
      </c>
      <c r="C81" s="110">
        <v>266</v>
      </c>
      <c r="D81" s="111">
        <v>34.86</v>
      </c>
      <c r="E81" s="111">
        <v>9272.76</v>
      </c>
      <c r="F81" s="60" t="s">
        <v>12</v>
      </c>
    </row>
    <row r="82" spans="2:6">
      <c r="B82" s="109">
        <v>0.51313657407407409</v>
      </c>
      <c r="C82" s="110">
        <v>91</v>
      </c>
      <c r="D82" s="111">
        <v>34.86</v>
      </c>
      <c r="E82" s="111">
        <v>3172.2599999999998</v>
      </c>
      <c r="F82" s="60" t="s">
        <v>12</v>
      </c>
    </row>
    <row r="83" spans="2:6">
      <c r="B83" s="109">
        <v>0.52129629629629626</v>
      </c>
      <c r="C83" s="110">
        <v>147</v>
      </c>
      <c r="D83" s="111">
        <v>34.880000000000003</v>
      </c>
      <c r="E83" s="111">
        <v>5127.3600000000006</v>
      </c>
      <c r="F83" s="60" t="s">
        <v>12</v>
      </c>
    </row>
    <row r="84" spans="2:6">
      <c r="B84" s="109">
        <v>0.52379629629629632</v>
      </c>
      <c r="C84" s="110">
        <v>111</v>
      </c>
      <c r="D84" s="111">
        <v>34.86</v>
      </c>
      <c r="E84" s="111">
        <v>3869.46</v>
      </c>
      <c r="F84" s="60" t="s">
        <v>12</v>
      </c>
    </row>
    <row r="85" spans="2:6">
      <c r="B85" s="109">
        <v>0.52380787037037035</v>
      </c>
      <c r="C85" s="110">
        <v>120</v>
      </c>
      <c r="D85" s="111">
        <v>34.82</v>
      </c>
      <c r="E85" s="111">
        <v>4178.3999999999996</v>
      </c>
      <c r="F85" s="60" t="s">
        <v>12</v>
      </c>
    </row>
    <row r="86" spans="2:6">
      <c r="B86" s="109">
        <v>0.53116898148148151</v>
      </c>
      <c r="C86" s="110">
        <v>117</v>
      </c>
      <c r="D86" s="111">
        <v>34.78</v>
      </c>
      <c r="E86" s="111">
        <v>4069.26</v>
      </c>
      <c r="F86" s="60" t="s">
        <v>12</v>
      </c>
    </row>
    <row r="87" spans="2:6">
      <c r="B87" s="109">
        <v>0.53238425925925925</v>
      </c>
      <c r="C87" s="110">
        <v>109</v>
      </c>
      <c r="D87" s="111">
        <v>34.76</v>
      </c>
      <c r="E87" s="111">
        <v>3788.8399999999997</v>
      </c>
      <c r="F87" s="60" t="s">
        <v>12</v>
      </c>
    </row>
    <row r="88" spans="2:6">
      <c r="B88" s="109">
        <v>0.53478009259259263</v>
      </c>
      <c r="C88" s="110">
        <v>93</v>
      </c>
      <c r="D88" s="111">
        <v>34.72</v>
      </c>
      <c r="E88" s="111">
        <v>3228.96</v>
      </c>
      <c r="F88" s="60" t="s">
        <v>12</v>
      </c>
    </row>
    <row r="89" spans="2:6">
      <c r="B89" s="109">
        <v>0.54318287037037039</v>
      </c>
      <c r="C89" s="110">
        <v>111</v>
      </c>
      <c r="D89" s="111">
        <v>34.74</v>
      </c>
      <c r="E89" s="111">
        <v>3856.1400000000003</v>
      </c>
      <c r="F89" s="60" t="s">
        <v>12</v>
      </c>
    </row>
    <row r="90" spans="2:6">
      <c r="B90" s="109">
        <v>0.54318287037037039</v>
      </c>
      <c r="C90" s="110">
        <v>112</v>
      </c>
      <c r="D90" s="111">
        <v>34.74</v>
      </c>
      <c r="E90" s="111">
        <v>3890.88</v>
      </c>
      <c r="F90" s="60" t="s">
        <v>12</v>
      </c>
    </row>
    <row r="91" spans="2:6">
      <c r="B91" s="109">
        <v>0.54855324074074074</v>
      </c>
      <c r="C91" s="110">
        <v>102</v>
      </c>
      <c r="D91" s="111">
        <v>34.74</v>
      </c>
      <c r="E91" s="111">
        <v>3543.48</v>
      </c>
      <c r="F91" s="60" t="s">
        <v>12</v>
      </c>
    </row>
    <row r="92" spans="2:6">
      <c r="B92" s="109">
        <v>0.54954861111111108</v>
      </c>
      <c r="C92" s="110">
        <v>89</v>
      </c>
      <c r="D92" s="111">
        <v>34.700000000000003</v>
      </c>
      <c r="E92" s="111">
        <v>3088.3</v>
      </c>
      <c r="F92" s="60" t="s">
        <v>12</v>
      </c>
    </row>
    <row r="93" spans="2:6">
      <c r="B93" s="109">
        <v>0.54954861111111108</v>
      </c>
      <c r="C93" s="110">
        <v>53</v>
      </c>
      <c r="D93" s="111">
        <v>34.700000000000003</v>
      </c>
      <c r="E93" s="111">
        <v>1839.1000000000001</v>
      </c>
      <c r="F93" s="60" t="s">
        <v>12</v>
      </c>
    </row>
    <row r="94" spans="2:6">
      <c r="B94" s="109">
        <v>0.55781250000000004</v>
      </c>
      <c r="C94" s="110">
        <v>245</v>
      </c>
      <c r="D94" s="111">
        <v>34.659999999999997</v>
      </c>
      <c r="E94" s="111">
        <v>8491.6999999999989</v>
      </c>
      <c r="F94" s="60" t="s">
        <v>12</v>
      </c>
    </row>
    <row r="95" spans="2:6">
      <c r="B95" s="109">
        <v>0.56253472222222223</v>
      </c>
      <c r="C95" s="110">
        <v>92</v>
      </c>
      <c r="D95" s="111">
        <v>34.700000000000003</v>
      </c>
      <c r="E95" s="111">
        <v>3192.4</v>
      </c>
      <c r="F95" s="60" t="s">
        <v>12</v>
      </c>
    </row>
    <row r="96" spans="2:6">
      <c r="B96" s="109">
        <v>0.56775462962962964</v>
      </c>
      <c r="C96" s="110">
        <v>129</v>
      </c>
      <c r="D96" s="111">
        <v>34.799999999999997</v>
      </c>
      <c r="E96" s="111">
        <v>4489.2</v>
      </c>
      <c r="F96" s="60" t="s">
        <v>12</v>
      </c>
    </row>
    <row r="97" spans="2:6">
      <c r="B97" s="109">
        <v>0.57216435185185188</v>
      </c>
      <c r="C97" s="110">
        <v>103</v>
      </c>
      <c r="D97" s="111">
        <v>34.799999999999997</v>
      </c>
      <c r="E97" s="111">
        <v>3584.3999999999996</v>
      </c>
      <c r="F97" s="60" t="s">
        <v>12</v>
      </c>
    </row>
    <row r="98" spans="2:6">
      <c r="B98" s="109">
        <v>0.57321759259259264</v>
      </c>
      <c r="C98" s="110">
        <v>92</v>
      </c>
      <c r="D98" s="111">
        <v>34.78</v>
      </c>
      <c r="E98" s="111">
        <v>3199.76</v>
      </c>
      <c r="F98" s="60" t="s">
        <v>12</v>
      </c>
    </row>
    <row r="99" spans="2:6">
      <c r="B99" s="109">
        <v>0.57571759259259259</v>
      </c>
      <c r="C99" s="110">
        <v>89</v>
      </c>
      <c r="D99" s="111">
        <v>34.74</v>
      </c>
      <c r="E99" s="111">
        <v>3091.86</v>
      </c>
      <c r="F99" s="60" t="s">
        <v>12</v>
      </c>
    </row>
    <row r="100" spans="2:6">
      <c r="B100" s="109">
        <v>0.57997685185185188</v>
      </c>
      <c r="C100" s="110">
        <v>123</v>
      </c>
      <c r="D100" s="111">
        <v>34.72</v>
      </c>
      <c r="E100" s="111">
        <v>4270.5599999999995</v>
      </c>
      <c r="F100" s="60" t="s">
        <v>12</v>
      </c>
    </row>
    <row r="101" spans="2:6">
      <c r="B101" s="109">
        <v>0.58313657407407404</v>
      </c>
      <c r="C101" s="110">
        <v>89</v>
      </c>
      <c r="D101" s="111">
        <v>34.700000000000003</v>
      </c>
      <c r="E101" s="111">
        <v>3088.3</v>
      </c>
      <c r="F101" s="60" t="s">
        <v>12</v>
      </c>
    </row>
    <row r="102" spans="2:6">
      <c r="B102" s="109">
        <v>0.59175925925925921</v>
      </c>
      <c r="C102" s="110">
        <v>125</v>
      </c>
      <c r="D102" s="111">
        <v>34.72</v>
      </c>
      <c r="E102" s="111">
        <v>4340</v>
      </c>
      <c r="F102" s="60" t="s">
        <v>12</v>
      </c>
    </row>
    <row r="103" spans="2:6">
      <c r="B103" s="109">
        <v>0.59385416666666668</v>
      </c>
      <c r="C103" s="110">
        <v>201</v>
      </c>
      <c r="D103" s="111">
        <v>34.76</v>
      </c>
      <c r="E103" s="111">
        <v>6986.7599999999993</v>
      </c>
      <c r="F103" s="60" t="s">
        <v>12</v>
      </c>
    </row>
    <row r="104" spans="2:6">
      <c r="B104" s="109">
        <v>0.59903935185185186</v>
      </c>
      <c r="C104" s="110">
        <v>88</v>
      </c>
      <c r="D104" s="111">
        <v>34.700000000000003</v>
      </c>
      <c r="E104" s="111">
        <v>3053.6000000000004</v>
      </c>
      <c r="F104" s="60" t="s">
        <v>12</v>
      </c>
    </row>
    <row r="105" spans="2:6">
      <c r="B105" s="109">
        <v>0.60043981481481479</v>
      </c>
      <c r="C105" s="110">
        <v>90</v>
      </c>
      <c r="D105" s="111">
        <v>34.68</v>
      </c>
      <c r="E105" s="111">
        <v>3121.2</v>
      </c>
      <c r="F105" s="60" t="s">
        <v>12</v>
      </c>
    </row>
    <row r="106" spans="2:6">
      <c r="B106" s="109">
        <v>0.60085648148148152</v>
      </c>
      <c r="C106" s="110">
        <v>94</v>
      </c>
      <c r="D106" s="111">
        <v>34.700000000000003</v>
      </c>
      <c r="E106" s="111">
        <v>3261.8</v>
      </c>
      <c r="F106" s="60" t="s">
        <v>12</v>
      </c>
    </row>
    <row r="107" spans="2:6">
      <c r="B107" s="109">
        <v>0.60446759259259264</v>
      </c>
      <c r="C107" s="110">
        <v>106</v>
      </c>
      <c r="D107" s="111">
        <v>34.68</v>
      </c>
      <c r="E107" s="111">
        <v>3676.08</v>
      </c>
      <c r="F107" s="60" t="s">
        <v>12</v>
      </c>
    </row>
    <row r="108" spans="2:6">
      <c r="B108" s="109">
        <v>0.60837962962962966</v>
      </c>
      <c r="C108" s="110">
        <v>88</v>
      </c>
      <c r="D108" s="111">
        <v>34.700000000000003</v>
      </c>
      <c r="E108" s="111">
        <v>3053.6000000000004</v>
      </c>
      <c r="F108" s="60" t="s">
        <v>12</v>
      </c>
    </row>
    <row r="109" spans="2:6">
      <c r="B109" s="109">
        <v>0.6129282407407407</v>
      </c>
      <c r="C109" s="110">
        <v>216</v>
      </c>
      <c r="D109" s="111">
        <v>34.700000000000003</v>
      </c>
      <c r="E109" s="111">
        <v>7495.2000000000007</v>
      </c>
      <c r="F109" s="60" t="s">
        <v>12</v>
      </c>
    </row>
    <row r="110" spans="2:6">
      <c r="B110" s="109">
        <v>0.61541666666666661</v>
      </c>
      <c r="C110" s="110">
        <v>90</v>
      </c>
      <c r="D110" s="111">
        <v>34.68</v>
      </c>
      <c r="E110" s="111">
        <v>3121.2</v>
      </c>
      <c r="F110" s="60" t="s">
        <v>12</v>
      </c>
    </row>
    <row r="111" spans="2:6">
      <c r="B111" s="109">
        <v>0.61840277777777775</v>
      </c>
      <c r="C111" s="110">
        <v>15</v>
      </c>
      <c r="D111" s="111">
        <v>34.72</v>
      </c>
      <c r="E111" s="111">
        <v>520.79999999999995</v>
      </c>
      <c r="F111" s="60" t="s">
        <v>12</v>
      </c>
    </row>
    <row r="112" spans="2:6">
      <c r="B112" s="109">
        <v>0.61840277777777775</v>
      </c>
      <c r="C112" s="110">
        <v>111</v>
      </c>
      <c r="D112" s="111">
        <v>34.72</v>
      </c>
      <c r="E112" s="111">
        <v>3853.92</v>
      </c>
      <c r="F112" s="60" t="s">
        <v>12</v>
      </c>
    </row>
    <row r="113" spans="2:6">
      <c r="B113" s="109">
        <v>0.62111111111111106</v>
      </c>
      <c r="C113" s="110">
        <v>103</v>
      </c>
      <c r="D113" s="111">
        <v>34.58</v>
      </c>
      <c r="E113" s="111">
        <v>3561.74</v>
      </c>
      <c r="F113" s="60" t="s">
        <v>12</v>
      </c>
    </row>
    <row r="114" spans="2:6">
      <c r="B114" s="109">
        <v>0.62454861111111115</v>
      </c>
      <c r="C114" s="110">
        <v>136</v>
      </c>
      <c r="D114" s="111">
        <v>34.54</v>
      </c>
      <c r="E114" s="111">
        <v>4697.4399999999996</v>
      </c>
      <c r="F114" s="60" t="s">
        <v>12</v>
      </c>
    </row>
    <row r="115" spans="2:6">
      <c r="B115" s="109">
        <v>0.62679398148148147</v>
      </c>
      <c r="C115" s="110">
        <v>114</v>
      </c>
      <c r="D115" s="111">
        <v>34.42</v>
      </c>
      <c r="E115" s="111">
        <v>3923.88</v>
      </c>
      <c r="F115" s="60" t="s">
        <v>12</v>
      </c>
    </row>
    <row r="116" spans="2:6">
      <c r="B116" s="109">
        <v>0.62938657407407406</v>
      </c>
      <c r="C116" s="110">
        <v>106</v>
      </c>
      <c r="D116" s="111">
        <v>34.520000000000003</v>
      </c>
      <c r="E116" s="111">
        <v>3659.1200000000003</v>
      </c>
      <c r="F116" s="60" t="s">
        <v>12</v>
      </c>
    </row>
    <row r="117" spans="2:6">
      <c r="B117" s="109">
        <v>0.63148148148148153</v>
      </c>
      <c r="C117" s="110">
        <v>86</v>
      </c>
      <c r="D117" s="111">
        <v>34.4</v>
      </c>
      <c r="E117" s="111">
        <v>2958.4</v>
      </c>
      <c r="F117" s="60" t="s">
        <v>12</v>
      </c>
    </row>
    <row r="118" spans="2:6">
      <c r="B118" s="109">
        <v>0.63414351851851847</v>
      </c>
      <c r="C118" s="110">
        <v>103</v>
      </c>
      <c r="D118" s="111">
        <v>34.36</v>
      </c>
      <c r="E118" s="111">
        <v>3539.08</v>
      </c>
      <c r="F118" s="60" t="s">
        <v>12</v>
      </c>
    </row>
    <row r="119" spans="2:6">
      <c r="B119" s="109">
        <v>0.63694444444444442</v>
      </c>
      <c r="C119" s="110">
        <v>129</v>
      </c>
      <c r="D119" s="111">
        <v>34.32</v>
      </c>
      <c r="E119" s="111">
        <v>4427.28</v>
      </c>
      <c r="F119" s="60" t="s">
        <v>12</v>
      </c>
    </row>
    <row r="120" spans="2:6">
      <c r="B120" s="109">
        <v>0.63980324074074069</v>
      </c>
      <c r="C120" s="110">
        <v>113</v>
      </c>
      <c r="D120" s="111">
        <v>34.36</v>
      </c>
      <c r="E120" s="111">
        <v>3882.68</v>
      </c>
      <c r="F120" s="60" t="s">
        <v>12</v>
      </c>
    </row>
    <row r="121" spans="2:6">
      <c r="B121" s="109">
        <v>0.64083333333333337</v>
      </c>
      <c r="C121" s="110">
        <v>96</v>
      </c>
      <c r="D121" s="111">
        <v>34.380000000000003</v>
      </c>
      <c r="E121" s="111">
        <v>3300.4800000000005</v>
      </c>
      <c r="F121" s="60" t="s">
        <v>12</v>
      </c>
    </row>
    <row r="122" spans="2:6">
      <c r="B122" s="109">
        <v>0.64266203703703706</v>
      </c>
      <c r="C122" s="110">
        <v>103</v>
      </c>
      <c r="D122" s="111">
        <v>34.299999999999997</v>
      </c>
      <c r="E122" s="111">
        <v>3532.8999999999996</v>
      </c>
      <c r="F122" s="60" t="s">
        <v>12</v>
      </c>
    </row>
    <row r="123" spans="2:6">
      <c r="B123" s="109">
        <v>0.6431365740740741</v>
      </c>
      <c r="C123" s="110">
        <v>114</v>
      </c>
      <c r="D123" s="111">
        <v>34.26</v>
      </c>
      <c r="E123" s="111">
        <v>3905.64</v>
      </c>
      <c r="F123" s="60" t="s">
        <v>12</v>
      </c>
    </row>
    <row r="124" spans="2:6">
      <c r="B124" s="109">
        <v>0.64523148148148146</v>
      </c>
      <c r="C124" s="110">
        <v>579</v>
      </c>
      <c r="D124" s="111">
        <v>34.299999999999997</v>
      </c>
      <c r="E124" s="111">
        <v>19859.699999999997</v>
      </c>
      <c r="F124" s="60" t="s">
        <v>12</v>
      </c>
    </row>
    <row r="125" spans="2:6">
      <c r="B125" s="109">
        <v>0.64606481481481481</v>
      </c>
      <c r="C125" s="110">
        <v>446</v>
      </c>
      <c r="D125" s="111">
        <v>34.299999999999997</v>
      </c>
      <c r="E125" s="111">
        <v>15297.8</v>
      </c>
      <c r="F125" s="60" t="s">
        <v>12</v>
      </c>
    </row>
    <row r="126" spans="2:6">
      <c r="B126" s="109">
        <v>0.64650462962962962</v>
      </c>
      <c r="C126" s="110">
        <v>15</v>
      </c>
      <c r="D126" s="111">
        <v>34.4</v>
      </c>
      <c r="E126" s="111">
        <v>516</v>
      </c>
      <c r="F126" s="60" t="s">
        <v>12</v>
      </c>
    </row>
    <row r="127" spans="2:6">
      <c r="B127" s="109">
        <v>0.64650462962962962</v>
      </c>
      <c r="C127" s="110">
        <v>33</v>
      </c>
      <c r="D127" s="111">
        <v>34.4</v>
      </c>
      <c r="E127" s="111">
        <v>1135.2</v>
      </c>
      <c r="F127" s="60" t="s">
        <v>12</v>
      </c>
    </row>
    <row r="128" spans="2:6">
      <c r="B128" s="109">
        <v>0.64650462962962962</v>
      </c>
      <c r="C128" s="110">
        <v>184</v>
      </c>
      <c r="D128" s="111">
        <v>34.4</v>
      </c>
      <c r="E128" s="111">
        <v>6329.5999999999995</v>
      </c>
      <c r="F128" s="60" t="s">
        <v>12</v>
      </c>
    </row>
    <row r="129" spans="2:6">
      <c r="B129" s="109">
        <v>0.64680555555555552</v>
      </c>
      <c r="C129" s="110">
        <v>87</v>
      </c>
      <c r="D129" s="111">
        <v>34.380000000000003</v>
      </c>
      <c r="E129" s="111">
        <v>2991.0600000000004</v>
      </c>
      <c r="F129" s="60" t="s">
        <v>12</v>
      </c>
    </row>
    <row r="130" spans="2:6">
      <c r="B130" s="109">
        <v>0.64734953703703701</v>
      </c>
      <c r="C130" s="110">
        <v>127</v>
      </c>
      <c r="D130" s="111">
        <v>34.340000000000003</v>
      </c>
      <c r="E130" s="111">
        <v>4361.18</v>
      </c>
      <c r="F130" s="60" t="s">
        <v>12</v>
      </c>
    </row>
    <row r="131" spans="2:6">
      <c r="B131" s="109">
        <v>0.64820601851851856</v>
      </c>
      <c r="C131" s="110">
        <v>105</v>
      </c>
      <c r="D131" s="111">
        <v>34.299999999999997</v>
      </c>
      <c r="E131" s="111">
        <v>3601.4999999999995</v>
      </c>
      <c r="F131" s="60" t="s">
        <v>12</v>
      </c>
    </row>
    <row r="132" spans="2:6">
      <c r="B132" s="109">
        <v>0.64881944444444439</v>
      </c>
      <c r="C132" s="110">
        <v>262</v>
      </c>
      <c r="D132" s="111">
        <v>34.26</v>
      </c>
      <c r="E132" s="111">
        <v>8976.119999999999</v>
      </c>
      <c r="F132" s="60" t="s">
        <v>12</v>
      </c>
    </row>
    <row r="133" spans="2:6">
      <c r="B133" s="109">
        <v>0.64953703703703702</v>
      </c>
      <c r="C133" s="110">
        <v>182</v>
      </c>
      <c r="D133" s="111">
        <v>34.22</v>
      </c>
      <c r="E133" s="111">
        <v>6228.04</v>
      </c>
      <c r="F133" s="60" t="s">
        <v>12</v>
      </c>
    </row>
    <row r="134" spans="2:6">
      <c r="B134" s="109">
        <v>0.64973379629629635</v>
      </c>
      <c r="C134" s="110">
        <v>95</v>
      </c>
      <c r="D134" s="111">
        <v>34.18</v>
      </c>
      <c r="E134" s="111">
        <v>3247.1</v>
      </c>
      <c r="F134" s="60" t="s">
        <v>12</v>
      </c>
    </row>
    <row r="135" spans="2:6">
      <c r="B135" s="109">
        <v>0.6501851851851852</v>
      </c>
      <c r="C135" s="110">
        <v>109</v>
      </c>
      <c r="D135" s="111">
        <v>34.200000000000003</v>
      </c>
      <c r="E135" s="111">
        <v>3727.8</v>
      </c>
      <c r="F135" s="60" t="s">
        <v>12</v>
      </c>
    </row>
    <row r="136" spans="2:6">
      <c r="B136" s="109">
        <v>0.65097222222222217</v>
      </c>
      <c r="C136" s="110">
        <v>198</v>
      </c>
      <c r="D136" s="111">
        <v>34.22</v>
      </c>
      <c r="E136" s="111">
        <v>6775.5599999999995</v>
      </c>
      <c r="F136" s="60" t="s">
        <v>12</v>
      </c>
    </row>
    <row r="137" spans="2:6">
      <c r="B137" s="109">
        <v>0.65170138888888884</v>
      </c>
      <c r="C137" s="110">
        <v>1</v>
      </c>
      <c r="D137" s="111">
        <v>34.200000000000003</v>
      </c>
      <c r="E137" s="111">
        <v>34.200000000000003</v>
      </c>
      <c r="F137" s="60" t="s">
        <v>12</v>
      </c>
    </row>
    <row r="138" spans="2:6">
      <c r="B138" s="109">
        <v>0.65170138888888884</v>
      </c>
      <c r="C138" s="110">
        <v>121</v>
      </c>
      <c r="D138" s="111">
        <v>34.200000000000003</v>
      </c>
      <c r="E138" s="111">
        <v>4138.2000000000007</v>
      </c>
      <c r="F138" s="60" t="s">
        <v>12</v>
      </c>
    </row>
    <row r="139" spans="2:6">
      <c r="B139" s="109">
        <v>0.65207175925925931</v>
      </c>
      <c r="C139" s="110">
        <v>81</v>
      </c>
      <c r="D139" s="111">
        <v>34.159999999999997</v>
      </c>
      <c r="E139" s="111">
        <v>2766.9599999999996</v>
      </c>
      <c r="F139" s="60" t="s">
        <v>12</v>
      </c>
    </row>
    <row r="140" spans="2:6">
      <c r="B140" s="109">
        <v>0.6526967592592593</v>
      </c>
      <c r="C140" s="110">
        <v>172</v>
      </c>
      <c r="D140" s="111">
        <v>34.200000000000003</v>
      </c>
      <c r="E140" s="111">
        <v>5882.4000000000005</v>
      </c>
      <c r="F140" s="60" t="s">
        <v>12</v>
      </c>
    </row>
    <row r="141" spans="2:6">
      <c r="B141" s="109">
        <v>0.6535185185185185</v>
      </c>
      <c r="C141" s="110">
        <v>247</v>
      </c>
      <c r="D141" s="111">
        <v>34.24</v>
      </c>
      <c r="E141" s="111">
        <v>8457.2800000000007</v>
      </c>
      <c r="F141" s="60" t="s">
        <v>12</v>
      </c>
    </row>
    <row r="142" spans="2:6">
      <c r="B142" s="109">
        <v>0.65414351851851849</v>
      </c>
      <c r="C142" s="110">
        <v>34</v>
      </c>
      <c r="D142" s="111">
        <v>34.159999999999997</v>
      </c>
      <c r="E142" s="111">
        <v>1161.4399999999998</v>
      </c>
      <c r="F142" s="60" t="s">
        <v>12</v>
      </c>
    </row>
    <row r="143" spans="2:6">
      <c r="B143" s="109">
        <v>0.65414351851851849</v>
      </c>
      <c r="C143" s="110">
        <v>76</v>
      </c>
      <c r="D143" s="111">
        <v>34.159999999999997</v>
      </c>
      <c r="E143" s="111">
        <v>2596.16</v>
      </c>
      <c r="F143" s="60" t="s">
        <v>12</v>
      </c>
    </row>
    <row r="144" spans="2:6">
      <c r="B144" s="109">
        <v>0.65623842592592596</v>
      </c>
      <c r="C144" s="110">
        <v>21</v>
      </c>
      <c r="D144" s="111">
        <v>34.22</v>
      </c>
      <c r="E144" s="111">
        <v>718.62</v>
      </c>
      <c r="F144" s="60" t="s">
        <v>12</v>
      </c>
    </row>
    <row r="145" spans="2:6">
      <c r="B145" s="109">
        <v>0.65630787037037042</v>
      </c>
      <c r="C145" s="110">
        <v>310</v>
      </c>
      <c r="D145" s="111">
        <v>34.22</v>
      </c>
      <c r="E145" s="111">
        <v>10608.199999999999</v>
      </c>
      <c r="F145" s="60" t="s">
        <v>12</v>
      </c>
    </row>
    <row r="146" spans="2:6">
      <c r="B146" s="109">
        <v>0.65637731481481476</v>
      </c>
      <c r="C146" s="110">
        <v>248</v>
      </c>
      <c r="D146" s="111">
        <v>34.18</v>
      </c>
      <c r="E146" s="111">
        <v>8476.64</v>
      </c>
      <c r="F146" s="60" t="s">
        <v>12</v>
      </c>
    </row>
    <row r="147" spans="2:6">
      <c r="B147" s="109">
        <v>0.65697916666666667</v>
      </c>
      <c r="C147" s="110">
        <v>101</v>
      </c>
      <c r="D147" s="111">
        <v>34.119999999999997</v>
      </c>
      <c r="E147" s="111">
        <v>3446.12</v>
      </c>
      <c r="F147" s="60" t="s">
        <v>12</v>
      </c>
    </row>
    <row r="148" spans="2:6">
      <c r="B148" s="109">
        <v>0.65939814814814812</v>
      </c>
      <c r="C148" s="110">
        <v>427</v>
      </c>
      <c r="D148" s="111">
        <v>34.159999999999997</v>
      </c>
      <c r="E148" s="111">
        <v>14586.319999999998</v>
      </c>
      <c r="F148" s="60" t="s">
        <v>12</v>
      </c>
    </row>
    <row r="149" spans="2:6">
      <c r="B149" s="109">
        <v>0.66015046296296298</v>
      </c>
      <c r="C149" s="110">
        <v>240</v>
      </c>
      <c r="D149" s="111">
        <v>34.119999999999997</v>
      </c>
      <c r="E149" s="111">
        <v>8188.7999999999993</v>
      </c>
      <c r="F149" s="60" t="s">
        <v>12</v>
      </c>
    </row>
    <row r="150" spans="2:6">
      <c r="B150" s="109">
        <v>0.66059027777777779</v>
      </c>
      <c r="C150" s="110">
        <v>160</v>
      </c>
      <c r="D150" s="111">
        <v>34.119999999999997</v>
      </c>
      <c r="E150" s="111">
        <v>5459.2</v>
      </c>
      <c r="F150" s="60" t="s">
        <v>12</v>
      </c>
    </row>
    <row r="151" spans="2:6">
      <c r="B151" s="109">
        <v>0.66113425925925928</v>
      </c>
      <c r="C151" s="110">
        <v>123</v>
      </c>
      <c r="D151" s="111">
        <v>34.119999999999997</v>
      </c>
      <c r="E151" s="111">
        <v>4196.7599999999993</v>
      </c>
      <c r="F151" s="60" t="s">
        <v>12</v>
      </c>
    </row>
    <row r="152" spans="2:6">
      <c r="B152" s="109">
        <v>0.66113425925925928</v>
      </c>
      <c r="C152" s="110">
        <v>46</v>
      </c>
      <c r="D152" s="111">
        <v>34.119999999999997</v>
      </c>
      <c r="E152" s="111">
        <v>1569.52</v>
      </c>
      <c r="F152" s="60" t="s">
        <v>12</v>
      </c>
    </row>
    <row r="153" spans="2:6">
      <c r="B153" s="109">
        <v>0.66178240740740746</v>
      </c>
      <c r="C153" s="110">
        <v>128</v>
      </c>
      <c r="D153" s="111">
        <v>34.119999999999997</v>
      </c>
      <c r="E153" s="111">
        <v>4367.3599999999997</v>
      </c>
      <c r="F153" s="60" t="s">
        <v>12</v>
      </c>
    </row>
    <row r="154" spans="2:6">
      <c r="B154" s="109">
        <v>0.66228009259259257</v>
      </c>
      <c r="C154" s="110">
        <v>82</v>
      </c>
      <c r="D154" s="111">
        <v>34.08</v>
      </c>
      <c r="E154" s="111">
        <v>2794.56</v>
      </c>
      <c r="F154" s="60" t="s">
        <v>12</v>
      </c>
    </row>
    <row r="155" spans="2:6">
      <c r="B155" s="109">
        <v>0.66228009259259257</v>
      </c>
      <c r="C155" s="110">
        <v>25</v>
      </c>
      <c r="D155" s="111">
        <v>34.08</v>
      </c>
      <c r="E155" s="111">
        <v>852</v>
      </c>
      <c r="F155" s="60" t="s">
        <v>12</v>
      </c>
    </row>
    <row r="156" spans="2:6">
      <c r="B156" s="109">
        <v>0.66289351851851852</v>
      </c>
      <c r="C156" s="110">
        <v>174</v>
      </c>
      <c r="D156" s="111">
        <v>34.04</v>
      </c>
      <c r="E156" s="111">
        <v>5922.96</v>
      </c>
      <c r="F156" s="60" t="s">
        <v>12</v>
      </c>
    </row>
    <row r="157" spans="2:6">
      <c r="B157" s="109">
        <v>0.66424768518518518</v>
      </c>
      <c r="C157" s="110">
        <v>91</v>
      </c>
      <c r="D157" s="111">
        <v>34.06</v>
      </c>
      <c r="E157" s="111">
        <v>3099.46</v>
      </c>
      <c r="F157" s="60" t="s">
        <v>12</v>
      </c>
    </row>
    <row r="158" spans="2:6">
      <c r="B158" s="109">
        <v>0.66424768518518518</v>
      </c>
      <c r="C158" s="110">
        <v>113</v>
      </c>
      <c r="D158" s="111">
        <v>34.06</v>
      </c>
      <c r="E158" s="111">
        <v>3848.78</v>
      </c>
      <c r="F158" s="60" t="s">
        <v>12</v>
      </c>
    </row>
    <row r="159" spans="2:6">
      <c r="B159" s="109">
        <v>0.66424768518518518</v>
      </c>
      <c r="C159" s="110">
        <v>27</v>
      </c>
      <c r="D159" s="111">
        <v>34.06</v>
      </c>
      <c r="E159" s="111">
        <v>919.62000000000012</v>
      </c>
      <c r="F159" s="60" t="s">
        <v>12</v>
      </c>
    </row>
    <row r="160" spans="2:6">
      <c r="B160" s="109">
        <v>0.66508101851851853</v>
      </c>
      <c r="C160" s="110">
        <v>129</v>
      </c>
      <c r="D160" s="111">
        <v>34.04</v>
      </c>
      <c r="E160" s="111">
        <v>4391.16</v>
      </c>
      <c r="F160" s="60" t="s">
        <v>12</v>
      </c>
    </row>
    <row r="161" spans="2:6">
      <c r="B161" s="109">
        <v>0.66629629629629628</v>
      </c>
      <c r="C161" s="110">
        <v>29</v>
      </c>
      <c r="D161" s="111">
        <v>34.020000000000003</v>
      </c>
      <c r="E161" s="111">
        <v>986.58</v>
      </c>
      <c r="F161" s="60" t="s">
        <v>12</v>
      </c>
    </row>
    <row r="162" spans="2:6">
      <c r="B162" s="109">
        <v>0.66629629629629628</v>
      </c>
      <c r="C162" s="110">
        <v>78</v>
      </c>
      <c r="D162" s="111">
        <v>34.020000000000003</v>
      </c>
      <c r="E162" s="111">
        <v>2653.5600000000004</v>
      </c>
      <c r="F162" s="60" t="s">
        <v>12</v>
      </c>
    </row>
    <row r="163" spans="2:6">
      <c r="B163" s="109">
        <v>0.6670949074074074</v>
      </c>
      <c r="C163" s="110">
        <v>92</v>
      </c>
      <c r="D163" s="111">
        <v>33.979999999999997</v>
      </c>
      <c r="E163" s="111">
        <v>3126.16</v>
      </c>
      <c r="F163" s="60" t="s">
        <v>12</v>
      </c>
    </row>
    <row r="164" spans="2:6">
      <c r="B164" s="109">
        <v>0.66824074074074069</v>
      </c>
      <c r="C164" s="110">
        <v>130</v>
      </c>
      <c r="D164" s="111">
        <v>33.9</v>
      </c>
      <c r="E164" s="111">
        <v>4407</v>
      </c>
      <c r="F164" s="60" t="s">
        <v>12</v>
      </c>
    </row>
    <row r="165" spans="2:6" ht="12.5">
      <c r="B165" s="34">
        <v>0.66824074074074069</v>
      </c>
      <c r="C165" s="103">
        <v>1</v>
      </c>
      <c r="D165" s="104">
        <v>33.9</v>
      </c>
      <c r="E165" s="104">
        <v>33.9</v>
      </c>
      <c r="F165" s="105" t="s">
        <v>12</v>
      </c>
    </row>
    <row r="166" spans="2:6" ht="12.5">
      <c r="B166" s="34">
        <v>0.66925925925925922</v>
      </c>
      <c r="C166" s="103">
        <v>22</v>
      </c>
      <c r="D166" s="104">
        <v>33.86</v>
      </c>
      <c r="E166" s="104">
        <v>744.92</v>
      </c>
      <c r="F166" s="105" t="s">
        <v>12</v>
      </c>
    </row>
    <row r="167" spans="2:6" ht="12.5">
      <c r="B167" s="34">
        <v>0.66925925925925922</v>
      </c>
      <c r="C167" s="103">
        <v>82</v>
      </c>
      <c r="D167" s="104">
        <v>33.86</v>
      </c>
      <c r="E167" s="104">
        <v>2776.52</v>
      </c>
      <c r="F167" s="105" t="s">
        <v>12</v>
      </c>
    </row>
    <row r="168" spans="2:6" ht="12.5">
      <c r="B168" s="34">
        <v>0.67086805555555551</v>
      </c>
      <c r="C168" s="103">
        <v>145</v>
      </c>
      <c r="D168" s="104">
        <v>33.880000000000003</v>
      </c>
      <c r="E168" s="104">
        <v>4912.6000000000004</v>
      </c>
      <c r="F168" s="105" t="s">
        <v>12</v>
      </c>
    </row>
    <row r="169" spans="2:6" ht="12.5">
      <c r="B169" s="34">
        <v>0.67163194444444441</v>
      </c>
      <c r="C169" s="103">
        <v>147</v>
      </c>
      <c r="D169" s="104">
        <v>33.880000000000003</v>
      </c>
      <c r="E169" s="104">
        <v>4980.3600000000006</v>
      </c>
      <c r="F169" s="105" t="s">
        <v>12</v>
      </c>
    </row>
    <row r="170" spans="2:6" ht="12.5">
      <c r="B170" s="34">
        <v>0.67163194444444441</v>
      </c>
      <c r="C170" s="103">
        <v>160</v>
      </c>
      <c r="D170" s="104">
        <v>33.880000000000003</v>
      </c>
      <c r="E170" s="104">
        <v>5420.8</v>
      </c>
      <c r="F170" s="105" t="s">
        <v>12</v>
      </c>
    </row>
    <row r="171" spans="2:6" ht="12.5">
      <c r="B171" s="34">
        <v>0.67228009259259258</v>
      </c>
      <c r="C171" s="103">
        <v>65</v>
      </c>
      <c r="D171" s="104">
        <v>33.9</v>
      </c>
      <c r="E171" s="104">
        <v>2203.5</v>
      </c>
      <c r="F171" s="105" t="s">
        <v>12</v>
      </c>
    </row>
    <row r="172" spans="2:6" ht="12.5">
      <c r="B172" s="34">
        <v>0.67228009259259258</v>
      </c>
      <c r="C172" s="103">
        <v>22</v>
      </c>
      <c r="D172" s="104">
        <v>33.9</v>
      </c>
      <c r="E172" s="104">
        <v>745.8</v>
      </c>
      <c r="F172" s="105" t="s">
        <v>12</v>
      </c>
    </row>
    <row r="173" spans="2:6" ht="12.5">
      <c r="B173" s="34">
        <v>0.67340277777777779</v>
      </c>
      <c r="C173" s="103">
        <v>102</v>
      </c>
      <c r="D173" s="104">
        <v>33.96</v>
      </c>
      <c r="E173" s="104">
        <v>3463.92</v>
      </c>
      <c r="F173" s="105" t="s">
        <v>12</v>
      </c>
    </row>
    <row r="174" spans="2:6" ht="12.5">
      <c r="B174" s="34">
        <v>0.67642361111111116</v>
      </c>
      <c r="C174" s="103">
        <v>270</v>
      </c>
      <c r="D174" s="104">
        <v>34</v>
      </c>
      <c r="E174" s="104">
        <v>9180</v>
      </c>
      <c r="F174" s="105" t="s">
        <v>12</v>
      </c>
    </row>
    <row r="175" spans="2:6" ht="12.5">
      <c r="B175" s="34">
        <v>0.67765046296296294</v>
      </c>
      <c r="C175" s="103">
        <v>10</v>
      </c>
      <c r="D175" s="104">
        <v>34</v>
      </c>
      <c r="E175" s="104">
        <v>340</v>
      </c>
      <c r="F175" s="105" t="s">
        <v>12</v>
      </c>
    </row>
    <row r="176" spans="2:6" ht="12.5">
      <c r="B176" s="34">
        <v>0.67766203703703709</v>
      </c>
      <c r="C176" s="103">
        <v>153</v>
      </c>
      <c r="D176" s="104">
        <v>34</v>
      </c>
      <c r="E176" s="104">
        <v>5202</v>
      </c>
      <c r="F176" s="105" t="s">
        <v>12</v>
      </c>
    </row>
    <row r="177" spans="2:6" ht="12.5">
      <c r="B177" s="34">
        <v>0.67906250000000001</v>
      </c>
      <c r="C177" s="103">
        <v>133</v>
      </c>
      <c r="D177" s="104">
        <v>34.020000000000003</v>
      </c>
      <c r="E177" s="104">
        <v>4524.6600000000008</v>
      </c>
      <c r="F177" s="105" t="s">
        <v>12</v>
      </c>
    </row>
    <row r="178" spans="2:6" ht="12.5">
      <c r="B178" s="34">
        <v>0.68032407407407403</v>
      </c>
      <c r="C178" s="103">
        <v>88</v>
      </c>
      <c r="D178" s="104">
        <v>33.92</v>
      </c>
      <c r="E178" s="104">
        <v>2984.96</v>
      </c>
      <c r="F178" s="105" t="s">
        <v>12</v>
      </c>
    </row>
    <row r="179" spans="2:6" ht="12.5">
      <c r="B179" s="34">
        <v>0.68137731481481478</v>
      </c>
      <c r="C179" s="103">
        <v>95</v>
      </c>
      <c r="D179" s="104">
        <v>33.9</v>
      </c>
      <c r="E179" s="104">
        <v>3220.5</v>
      </c>
      <c r="F179" s="105" t="s">
        <v>12</v>
      </c>
    </row>
    <row r="180" spans="2:6" ht="12.5">
      <c r="B180" s="34">
        <v>0.68300925925925926</v>
      </c>
      <c r="C180" s="103">
        <v>101</v>
      </c>
      <c r="D180" s="104">
        <v>33.880000000000003</v>
      </c>
      <c r="E180" s="104">
        <v>3421.88</v>
      </c>
      <c r="F180" s="105" t="s">
        <v>12</v>
      </c>
    </row>
    <row r="181" spans="2:6" ht="12.5">
      <c r="B181" s="34">
        <v>0.68447916666666664</v>
      </c>
      <c r="C181" s="103">
        <v>109</v>
      </c>
      <c r="D181" s="104">
        <v>33.86</v>
      </c>
      <c r="E181" s="104">
        <v>3690.74</v>
      </c>
      <c r="F181" s="105" t="s">
        <v>12</v>
      </c>
    </row>
    <row r="182" spans="2:6" ht="12.5">
      <c r="B182" s="34">
        <v>0.68487268518518518</v>
      </c>
      <c r="C182" s="103">
        <v>94</v>
      </c>
      <c r="D182" s="104">
        <v>33.840000000000003</v>
      </c>
      <c r="E182" s="104">
        <v>3180.9600000000005</v>
      </c>
      <c r="F182" s="105" t="s">
        <v>12</v>
      </c>
    </row>
    <row r="183" spans="2:6" ht="12.5">
      <c r="B183" s="34">
        <v>0.6849305555555556</v>
      </c>
      <c r="C183" s="103">
        <v>11</v>
      </c>
      <c r="D183" s="104">
        <v>33.840000000000003</v>
      </c>
      <c r="E183" s="104">
        <v>372.24</v>
      </c>
      <c r="F183" s="105" t="s">
        <v>12</v>
      </c>
    </row>
    <row r="184" spans="2:6" ht="12.5">
      <c r="B184" s="34">
        <v>0.68659722222222219</v>
      </c>
      <c r="C184" s="103">
        <v>22</v>
      </c>
      <c r="D184" s="104">
        <v>33.86</v>
      </c>
      <c r="E184" s="104">
        <v>744.92</v>
      </c>
      <c r="F184" s="105" t="s">
        <v>12</v>
      </c>
    </row>
    <row r="185" spans="2:6" ht="12.5">
      <c r="B185" s="34">
        <v>0.68714120370370368</v>
      </c>
      <c r="C185" s="103">
        <v>178</v>
      </c>
      <c r="D185" s="104">
        <v>33.86</v>
      </c>
      <c r="E185" s="104">
        <v>6027.08</v>
      </c>
      <c r="F185" s="105" t="s">
        <v>12</v>
      </c>
    </row>
    <row r="186" spans="2:6" ht="12.5">
      <c r="B186" s="34">
        <v>0.68809027777777776</v>
      </c>
      <c r="C186" s="103">
        <v>14</v>
      </c>
      <c r="D186" s="104">
        <v>33.799999999999997</v>
      </c>
      <c r="E186" s="104">
        <v>473.19999999999993</v>
      </c>
      <c r="F186" s="105" t="s">
        <v>12</v>
      </c>
    </row>
    <row r="187" spans="2:6" ht="12.5">
      <c r="B187" s="34">
        <v>0.68809027777777776</v>
      </c>
      <c r="C187" s="103">
        <v>7</v>
      </c>
      <c r="D187" s="104">
        <v>33.799999999999997</v>
      </c>
      <c r="E187" s="104">
        <v>236.59999999999997</v>
      </c>
      <c r="F187" s="105" t="s">
        <v>12</v>
      </c>
    </row>
    <row r="188" spans="2:6" ht="12.5">
      <c r="B188" s="34">
        <v>0.68809027777777776</v>
      </c>
      <c r="C188" s="103">
        <v>115</v>
      </c>
      <c r="D188" s="104">
        <v>33.799999999999997</v>
      </c>
      <c r="E188" s="104">
        <v>3886.9999999999995</v>
      </c>
      <c r="F188" s="105" t="s">
        <v>12</v>
      </c>
    </row>
    <row r="189" spans="2:6" ht="12.5">
      <c r="B189" s="34">
        <v>0.69018518518518523</v>
      </c>
      <c r="C189" s="103">
        <v>15</v>
      </c>
      <c r="D189" s="104">
        <v>33.74</v>
      </c>
      <c r="E189" s="104">
        <v>506.1</v>
      </c>
      <c r="F189" s="105" t="s">
        <v>12</v>
      </c>
    </row>
    <row r="190" spans="2:6" ht="12.5">
      <c r="B190" s="34">
        <v>0.69018518518518523</v>
      </c>
      <c r="C190" s="103">
        <v>81</v>
      </c>
      <c r="D190" s="104">
        <v>33.74</v>
      </c>
      <c r="E190" s="104">
        <v>2732.94</v>
      </c>
      <c r="F190" s="105" t="s">
        <v>12</v>
      </c>
    </row>
    <row r="191" spans="2:6" ht="12.5">
      <c r="B191" s="34">
        <v>0.69082175925925926</v>
      </c>
      <c r="C191" s="103">
        <v>1</v>
      </c>
      <c r="D191" s="104">
        <v>33.74</v>
      </c>
      <c r="E191" s="104">
        <v>33.74</v>
      </c>
      <c r="F191" s="105" t="s">
        <v>12</v>
      </c>
    </row>
    <row r="192" spans="2:6" ht="12.5">
      <c r="B192" s="34">
        <v>0.69082175925925926</v>
      </c>
      <c r="C192" s="103">
        <v>121</v>
      </c>
      <c r="D192" s="104">
        <v>33.74</v>
      </c>
      <c r="E192" s="104">
        <v>4082.5400000000004</v>
      </c>
      <c r="F192" s="105" t="s">
        <v>12</v>
      </c>
    </row>
    <row r="193" spans="2:6" ht="12.5">
      <c r="B193" s="34">
        <v>0.69369212962962967</v>
      </c>
      <c r="C193" s="103">
        <v>252</v>
      </c>
      <c r="D193" s="104">
        <v>33.76</v>
      </c>
      <c r="E193" s="104">
        <v>8507.5199999999986</v>
      </c>
      <c r="F193" s="105" t="s">
        <v>12</v>
      </c>
    </row>
    <row r="194" spans="2:6" ht="12.5">
      <c r="B194" s="34">
        <v>0.69446759259259261</v>
      </c>
      <c r="C194" s="103">
        <v>129</v>
      </c>
      <c r="D194" s="104">
        <v>33.76</v>
      </c>
      <c r="E194" s="104">
        <v>4355.04</v>
      </c>
      <c r="F194" s="105" t="s">
        <v>12</v>
      </c>
    </row>
    <row r="195" spans="2:6" ht="12.5">
      <c r="B195" s="34">
        <v>0.69596064814814818</v>
      </c>
      <c r="C195" s="103">
        <v>16</v>
      </c>
      <c r="D195" s="104">
        <v>33.76</v>
      </c>
      <c r="E195" s="104">
        <v>540.16</v>
      </c>
      <c r="F195" s="105" t="s">
        <v>12</v>
      </c>
    </row>
    <row r="196" spans="2:6" ht="12.5">
      <c r="B196" s="34">
        <v>0.69596064814814818</v>
      </c>
      <c r="C196" s="103">
        <v>121</v>
      </c>
      <c r="D196" s="104">
        <v>33.76</v>
      </c>
      <c r="E196" s="104">
        <v>4084.9599999999996</v>
      </c>
      <c r="F196" s="105" t="s">
        <v>12</v>
      </c>
    </row>
    <row r="197" spans="2:6" ht="12.5">
      <c r="B197" s="34">
        <v>0.69703703703703701</v>
      </c>
      <c r="C197" s="103">
        <v>137</v>
      </c>
      <c r="D197" s="104">
        <v>33.799999999999997</v>
      </c>
      <c r="E197" s="104">
        <v>4630.5999999999995</v>
      </c>
      <c r="F197" s="105" t="s">
        <v>12</v>
      </c>
    </row>
    <row r="198" spans="2:6" ht="12.5">
      <c r="B198" s="34">
        <v>0.69815972222222222</v>
      </c>
      <c r="C198" s="103">
        <v>88</v>
      </c>
      <c r="D198" s="104">
        <v>33.78</v>
      </c>
      <c r="E198" s="104">
        <v>2972.6400000000003</v>
      </c>
      <c r="F198" s="105" t="s">
        <v>12</v>
      </c>
    </row>
    <row r="199" spans="2:6" ht="12.5">
      <c r="B199" s="34">
        <v>0.69815972222222222</v>
      </c>
      <c r="C199" s="103">
        <v>8</v>
      </c>
      <c r="D199" s="104">
        <v>33.78</v>
      </c>
      <c r="E199" s="104">
        <v>270.24</v>
      </c>
      <c r="F199" s="105" t="s">
        <v>12</v>
      </c>
    </row>
    <row r="200" spans="2:6" ht="12.5">
      <c r="B200" s="34">
        <v>0.69916666666666671</v>
      </c>
      <c r="C200" s="103">
        <v>110</v>
      </c>
      <c r="D200" s="104">
        <v>33.840000000000003</v>
      </c>
      <c r="E200" s="104">
        <v>3722.4000000000005</v>
      </c>
      <c r="F200" s="105" t="s">
        <v>12</v>
      </c>
    </row>
    <row r="201" spans="2:6" ht="12.5">
      <c r="B201" s="34">
        <v>0.70021990740740736</v>
      </c>
      <c r="C201" s="103">
        <v>101</v>
      </c>
      <c r="D201" s="104">
        <v>33.799999999999997</v>
      </c>
      <c r="E201" s="104">
        <v>3413.7999999999997</v>
      </c>
      <c r="F201" s="105" t="s">
        <v>12</v>
      </c>
    </row>
    <row r="202" spans="2:6" ht="12.5">
      <c r="B202" s="34">
        <v>0.70152777777777775</v>
      </c>
      <c r="C202" s="103">
        <v>93</v>
      </c>
      <c r="D202" s="104">
        <v>33.74</v>
      </c>
      <c r="E202" s="104">
        <v>3137.82</v>
      </c>
      <c r="F202" s="105" t="s">
        <v>12</v>
      </c>
    </row>
    <row r="203" spans="2:6" ht="12.5">
      <c r="B203" s="34">
        <v>0.70247685185185182</v>
      </c>
      <c r="C203" s="103">
        <v>75</v>
      </c>
      <c r="D203" s="104">
        <v>33.68</v>
      </c>
      <c r="E203" s="104">
        <v>2526</v>
      </c>
      <c r="F203" s="105" t="s">
        <v>12</v>
      </c>
    </row>
    <row r="204" spans="2:6" ht="12.5">
      <c r="B204" s="34">
        <v>0.70262731481481477</v>
      </c>
      <c r="C204" s="103">
        <v>20</v>
      </c>
      <c r="D204" s="104">
        <v>33.68</v>
      </c>
      <c r="E204" s="104">
        <v>673.6</v>
      </c>
      <c r="F204" s="105" t="s">
        <v>12</v>
      </c>
    </row>
    <row r="205" spans="2:6" ht="12.5">
      <c r="B205" s="34">
        <v>0.70538194444444446</v>
      </c>
      <c r="C205" s="103">
        <v>270</v>
      </c>
      <c r="D205" s="104">
        <v>33.68</v>
      </c>
      <c r="E205" s="104">
        <v>9093.6</v>
      </c>
      <c r="F205" s="105" t="s">
        <v>12</v>
      </c>
    </row>
    <row r="206" spans="2:6" ht="12.5">
      <c r="B206" s="34">
        <v>0.70697916666666671</v>
      </c>
      <c r="C206" s="103">
        <v>276</v>
      </c>
      <c r="D206" s="104">
        <v>33.700000000000003</v>
      </c>
      <c r="E206" s="104">
        <v>9301.2000000000007</v>
      </c>
      <c r="F206" s="105" t="s">
        <v>12</v>
      </c>
    </row>
    <row r="207" spans="2:6" ht="12.5">
      <c r="B207" s="34">
        <v>0.70775462962962965</v>
      </c>
      <c r="C207" s="103">
        <v>104</v>
      </c>
      <c r="D207" s="104">
        <v>33.68</v>
      </c>
      <c r="E207" s="104">
        <v>3502.72</v>
      </c>
      <c r="F207" s="105" t="s">
        <v>12</v>
      </c>
    </row>
    <row r="208" spans="2:6" ht="12.5">
      <c r="B208" s="34">
        <v>0.70901620370370366</v>
      </c>
      <c r="C208" s="103">
        <v>63</v>
      </c>
      <c r="D208" s="104">
        <v>33.700000000000003</v>
      </c>
      <c r="E208" s="104">
        <v>2123.1000000000004</v>
      </c>
      <c r="F208" s="105" t="s">
        <v>12</v>
      </c>
    </row>
    <row r="209" spans="2:6" ht="12.5">
      <c r="B209" s="34">
        <v>0.70901620370370366</v>
      </c>
      <c r="C209" s="103">
        <v>40</v>
      </c>
      <c r="D209" s="104">
        <v>33.700000000000003</v>
      </c>
      <c r="E209" s="104">
        <v>1348</v>
      </c>
      <c r="F209" s="105" t="s">
        <v>12</v>
      </c>
    </row>
    <row r="210" spans="2:6" ht="12.5">
      <c r="B210" s="34">
        <v>0.71057870370370368</v>
      </c>
      <c r="C210" s="103">
        <v>109</v>
      </c>
      <c r="D210" s="104">
        <v>33.76</v>
      </c>
      <c r="E210" s="104">
        <v>3679.8399999999997</v>
      </c>
      <c r="F210" s="105" t="s">
        <v>12</v>
      </c>
    </row>
    <row r="211" spans="2:6" ht="12.5">
      <c r="B211" s="34">
        <v>0.71261574074074074</v>
      </c>
      <c r="C211" s="103">
        <v>165</v>
      </c>
      <c r="D211" s="104">
        <v>33.72</v>
      </c>
      <c r="E211" s="104">
        <v>5563.8</v>
      </c>
      <c r="F211" s="105" t="s">
        <v>12</v>
      </c>
    </row>
    <row r="212" spans="2:6" ht="12.5">
      <c r="B212" s="34">
        <v>0.71516203703703707</v>
      </c>
      <c r="C212" s="103">
        <v>80</v>
      </c>
      <c r="D212" s="104">
        <v>33.76</v>
      </c>
      <c r="E212" s="104">
        <v>2700.7999999999997</v>
      </c>
      <c r="F212" s="105" t="s">
        <v>12</v>
      </c>
    </row>
    <row r="213" spans="2:6" ht="12.5">
      <c r="B213" s="34">
        <v>0.71616898148148145</v>
      </c>
      <c r="C213" s="103">
        <v>94</v>
      </c>
      <c r="D213" s="104">
        <v>33.76</v>
      </c>
      <c r="E213" s="104">
        <v>3173.4399999999996</v>
      </c>
      <c r="F213" s="105" t="s">
        <v>12</v>
      </c>
    </row>
    <row r="214" spans="2:6" ht="12.5">
      <c r="B214" s="34"/>
      <c r="C214" s="103"/>
      <c r="D214" s="104"/>
      <c r="E214" s="104"/>
      <c r="F214" s="105"/>
    </row>
    <row r="215" spans="2:6" ht="12.5">
      <c r="B215" s="34"/>
      <c r="C215" s="103"/>
      <c r="D215" s="104"/>
      <c r="E215" s="104"/>
      <c r="F215" s="105"/>
    </row>
    <row r="216" spans="2:6" ht="12.5">
      <c r="B216" s="34"/>
      <c r="C216" s="103"/>
      <c r="D216" s="104"/>
      <c r="E216" s="104"/>
      <c r="F216" s="105"/>
    </row>
    <row r="217" spans="2:6" ht="12.5">
      <c r="B217" s="34"/>
      <c r="C217" s="103"/>
      <c r="D217" s="104"/>
      <c r="E217" s="104"/>
      <c r="F217" s="105"/>
    </row>
    <row r="218" spans="2:6" ht="12.5">
      <c r="B218" s="34"/>
      <c r="C218" s="103"/>
      <c r="D218" s="104"/>
      <c r="E218" s="104"/>
      <c r="F218" s="105"/>
    </row>
    <row r="219" spans="2:6" ht="12.5">
      <c r="B219" s="34"/>
      <c r="C219" s="103"/>
      <c r="D219" s="104"/>
      <c r="E219" s="104"/>
      <c r="F219" s="105"/>
    </row>
    <row r="220" spans="2:6" ht="12.5">
      <c r="B220" s="34"/>
      <c r="C220" s="103"/>
      <c r="D220" s="104"/>
      <c r="E220" s="104"/>
      <c r="F220" s="105"/>
    </row>
    <row r="221" spans="2:6" ht="12.5">
      <c r="B221" s="34"/>
      <c r="C221" s="103"/>
      <c r="D221" s="104"/>
      <c r="E221" s="104"/>
      <c r="F221" s="105"/>
    </row>
    <row r="222" spans="2:6" ht="12.5">
      <c r="B222" s="34"/>
      <c r="C222" s="103"/>
      <c r="D222" s="104"/>
      <c r="E222" s="104"/>
      <c r="F222" s="105"/>
    </row>
    <row r="223" spans="2:6" ht="12.5">
      <c r="B223" s="34"/>
      <c r="C223" s="103"/>
      <c r="D223" s="104"/>
      <c r="E223" s="104"/>
      <c r="F223" s="105"/>
    </row>
    <row r="224" spans="2:6" ht="12.5">
      <c r="B224" s="34"/>
      <c r="C224" s="103"/>
      <c r="D224" s="104"/>
      <c r="E224" s="104"/>
      <c r="F224" s="105"/>
    </row>
    <row r="225" spans="2:6" ht="12.5">
      <c r="B225" s="34"/>
      <c r="C225" s="103"/>
      <c r="D225" s="104"/>
      <c r="E225" s="104"/>
      <c r="F225" s="105"/>
    </row>
    <row r="226" spans="2:6" ht="12.5">
      <c r="B226" s="34"/>
      <c r="C226" s="103"/>
      <c r="D226" s="104"/>
      <c r="E226" s="104"/>
      <c r="F226" s="105"/>
    </row>
    <row r="227" spans="2:6" ht="12.5">
      <c r="B227" s="34"/>
      <c r="C227" s="103"/>
      <c r="D227" s="104"/>
      <c r="E227" s="104"/>
      <c r="F227" s="105"/>
    </row>
    <row r="228" spans="2:6" ht="12.5">
      <c r="B228" s="34"/>
      <c r="C228" s="103"/>
      <c r="D228" s="104"/>
      <c r="E228" s="104"/>
      <c r="F228" s="105"/>
    </row>
    <row r="229" spans="2:6" ht="12.5">
      <c r="B229" s="34"/>
      <c r="C229" s="103"/>
      <c r="D229" s="104"/>
      <c r="E229" s="104"/>
      <c r="F229" s="105"/>
    </row>
    <row r="230" spans="2:6" ht="12.5">
      <c r="B230" s="34"/>
      <c r="C230" s="103"/>
      <c r="D230" s="104"/>
      <c r="E230" s="104"/>
      <c r="F230" s="105"/>
    </row>
    <row r="231" spans="2:6" ht="12.5">
      <c r="B231" s="34"/>
      <c r="C231" s="103"/>
      <c r="D231" s="104"/>
      <c r="E231" s="104"/>
      <c r="F231" s="105"/>
    </row>
    <row r="232" spans="2:6" ht="12.5">
      <c r="B232" s="34"/>
      <c r="C232" s="103"/>
      <c r="D232" s="104"/>
      <c r="E232" s="104"/>
      <c r="F232" s="105"/>
    </row>
    <row r="233" spans="2:6" ht="12.5">
      <c r="B233" s="34"/>
      <c r="C233" s="103"/>
      <c r="D233" s="104"/>
      <c r="E233" s="104"/>
      <c r="F233" s="105"/>
    </row>
    <row r="234" spans="2:6" ht="12.5">
      <c r="B234" s="34"/>
      <c r="C234" s="103"/>
      <c r="D234" s="104"/>
      <c r="E234" s="104"/>
      <c r="F234" s="105"/>
    </row>
    <row r="235" spans="2:6" ht="12.5">
      <c r="B235" s="34"/>
      <c r="C235" s="103"/>
      <c r="D235" s="104"/>
      <c r="E235" s="104"/>
      <c r="F235" s="105"/>
    </row>
    <row r="236" spans="2:6" ht="12.5">
      <c r="B236" s="34"/>
      <c r="C236" s="103"/>
      <c r="D236" s="104"/>
      <c r="E236" s="104"/>
      <c r="F236" s="105"/>
    </row>
    <row r="237" spans="2:6" ht="12.5">
      <c r="B237" s="34"/>
      <c r="C237" s="103"/>
      <c r="D237" s="104"/>
      <c r="E237" s="104"/>
      <c r="F237" s="105"/>
    </row>
    <row r="238" spans="2:6" ht="12.5">
      <c r="B238" s="34"/>
      <c r="C238" s="103"/>
      <c r="D238" s="104"/>
      <c r="E238" s="104"/>
      <c r="F238" s="105"/>
    </row>
    <row r="239" spans="2:6" ht="12.5">
      <c r="B239" s="34"/>
      <c r="C239" s="103"/>
      <c r="D239" s="104"/>
      <c r="E239" s="104"/>
      <c r="F239" s="105"/>
    </row>
    <row r="240" spans="2:6" ht="12.5">
      <c r="B240" s="34"/>
      <c r="C240" s="103"/>
      <c r="D240" s="104"/>
      <c r="E240" s="104"/>
      <c r="F240" s="105"/>
    </row>
    <row r="241" spans="2:6" ht="12.5">
      <c r="B241" s="34"/>
      <c r="C241" s="103"/>
      <c r="D241" s="104"/>
      <c r="E241" s="104"/>
      <c r="F241" s="105"/>
    </row>
    <row r="242" spans="2:6" ht="12.5">
      <c r="B242" s="34"/>
      <c r="C242" s="103"/>
      <c r="D242" s="104"/>
      <c r="E242" s="104"/>
      <c r="F242" s="105"/>
    </row>
    <row r="243" spans="2:6" ht="12.5">
      <c r="B243" s="34"/>
      <c r="C243" s="103"/>
      <c r="D243" s="104"/>
      <c r="E243" s="104"/>
      <c r="F243" s="105"/>
    </row>
    <row r="244" spans="2:6" ht="12.5">
      <c r="B244" s="34"/>
      <c r="C244" s="103"/>
      <c r="D244" s="104"/>
      <c r="E244" s="104"/>
      <c r="F244" s="105"/>
    </row>
    <row r="245" spans="2:6" ht="12.5">
      <c r="B245" s="34"/>
      <c r="C245" s="103"/>
      <c r="D245" s="104"/>
      <c r="E245" s="104"/>
      <c r="F245" s="105"/>
    </row>
    <row r="246" spans="2:6" ht="12.5">
      <c r="B246" s="34"/>
      <c r="C246" s="103"/>
      <c r="D246" s="104"/>
      <c r="E246" s="104"/>
      <c r="F246" s="105"/>
    </row>
    <row r="247" spans="2:6" ht="12.5">
      <c r="B247" s="34"/>
      <c r="C247" s="103"/>
      <c r="D247" s="104"/>
      <c r="E247" s="104"/>
      <c r="F247" s="105"/>
    </row>
    <row r="248" spans="2:6" ht="12.5">
      <c r="B248" s="34"/>
      <c r="C248" s="103"/>
      <c r="D248" s="104"/>
      <c r="E248" s="104"/>
      <c r="F248" s="105"/>
    </row>
  </sheetData>
  <conditionalFormatting sqref="D15:D19">
    <cfRule type="expression" dxfId="33" priority="1">
      <formula>$D15&gt;#REF!</formula>
    </cfRule>
  </conditionalFormatting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81017-19B8-4344-A232-2D92C2A7DEA7}">
  <dimension ref="B1:L248"/>
  <sheetViews>
    <sheetView topLeftCell="A6" workbookViewId="0">
      <selection activeCell="I37" sqref="I37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46128</v>
      </c>
      <c r="C15" s="58">
        <f>SUMIF(F21:F5001,F15,C21:C5001)</f>
        <v>25470</v>
      </c>
      <c r="D15" s="59">
        <f>E15/C15</f>
        <v>35.178029053788777</v>
      </c>
      <c r="E15" s="59">
        <f>SUMIF(F21:F5001,F15,E21:E5001)</f>
        <v>895984.40000000014</v>
      </c>
      <c r="F15" s="60" t="s">
        <v>12</v>
      </c>
    </row>
    <row r="16" spans="2:10">
      <c r="B16" s="26">
        <f>B15</f>
        <v>46128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46128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46128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0.38109953703703703</v>
      </c>
      <c r="C21" s="110">
        <v>910</v>
      </c>
      <c r="D21" s="111">
        <v>35.24</v>
      </c>
      <c r="E21" s="111">
        <v>32068.400000000001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0.3835648148148148</v>
      </c>
      <c r="C22" s="110">
        <v>17</v>
      </c>
      <c r="D22" s="111">
        <v>35.28</v>
      </c>
      <c r="E22" s="111">
        <v>599.76</v>
      </c>
      <c r="F22" s="60" t="s">
        <v>12</v>
      </c>
    </row>
    <row r="23" spans="2:12">
      <c r="B23" s="109">
        <v>0.3835648148148148</v>
      </c>
      <c r="C23" s="110">
        <v>78</v>
      </c>
      <c r="D23" s="111">
        <v>35.28</v>
      </c>
      <c r="E23" s="111">
        <v>2751.84</v>
      </c>
      <c r="F23" s="60" t="s">
        <v>12</v>
      </c>
    </row>
    <row r="24" spans="2:12">
      <c r="B24" s="109">
        <v>0.3835648148148148</v>
      </c>
      <c r="C24" s="110">
        <v>274</v>
      </c>
      <c r="D24" s="111">
        <v>35.28</v>
      </c>
      <c r="E24" s="111">
        <v>9666.7200000000012</v>
      </c>
      <c r="F24" s="60" t="s">
        <v>12</v>
      </c>
    </row>
    <row r="25" spans="2:12">
      <c r="B25" s="109">
        <v>0.38372685185185185</v>
      </c>
      <c r="C25" s="110">
        <v>229</v>
      </c>
      <c r="D25" s="111">
        <v>35.26</v>
      </c>
      <c r="E25" s="111">
        <v>8074.54</v>
      </c>
      <c r="F25" s="60" t="s">
        <v>12</v>
      </c>
    </row>
    <row r="26" spans="2:12">
      <c r="B26" s="109">
        <v>0.38445601851851852</v>
      </c>
      <c r="C26" s="110">
        <v>112</v>
      </c>
      <c r="D26" s="111">
        <v>35.22</v>
      </c>
      <c r="E26" s="111">
        <v>3944.64</v>
      </c>
      <c r="F26" s="60" t="s">
        <v>12</v>
      </c>
    </row>
    <row r="27" spans="2:12">
      <c r="B27" s="109">
        <v>0.38489583333333333</v>
      </c>
      <c r="C27" s="110">
        <v>124</v>
      </c>
      <c r="D27" s="111">
        <v>35.200000000000003</v>
      </c>
      <c r="E27" s="111">
        <v>4364.8</v>
      </c>
      <c r="F27" s="60" t="s">
        <v>12</v>
      </c>
    </row>
    <row r="28" spans="2:12">
      <c r="B28" s="109">
        <v>0.38670138888888889</v>
      </c>
      <c r="C28" s="110">
        <v>224</v>
      </c>
      <c r="D28" s="111">
        <v>35.22</v>
      </c>
      <c r="E28" s="111">
        <v>7889.28</v>
      </c>
      <c r="F28" s="60" t="s">
        <v>12</v>
      </c>
    </row>
    <row r="29" spans="2:12">
      <c r="B29" s="109">
        <v>0.38915509259259257</v>
      </c>
      <c r="C29" s="110">
        <v>388</v>
      </c>
      <c r="D29" s="111">
        <v>35.22</v>
      </c>
      <c r="E29" s="111">
        <v>13665.359999999999</v>
      </c>
      <c r="F29" s="60" t="s">
        <v>12</v>
      </c>
    </row>
    <row r="30" spans="2:12">
      <c r="B30" s="109">
        <v>0.39346064814814813</v>
      </c>
      <c r="C30" s="110">
        <v>95</v>
      </c>
      <c r="D30" s="111">
        <v>35.159999999999997</v>
      </c>
      <c r="E30" s="111">
        <v>3340.2</v>
      </c>
      <c r="F30" s="60" t="s">
        <v>12</v>
      </c>
    </row>
    <row r="31" spans="2:12">
      <c r="B31" s="109">
        <v>0.39347222222222222</v>
      </c>
      <c r="C31" s="110">
        <v>231</v>
      </c>
      <c r="D31" s="111">
        <v>35.159999999999997</v>
      </c>
      <c r="E31" s="111">
        <v>8121.9599999999991</v>
      </c>
      <c r="F31" s="60" t="s">
        <v>12</v>
      </c>
    </row>
    <row r="32" spans="2:12">
      <c r="B32" s="109">
        <v>0.39509259259259261</v>
      </c>
      <c r="C32" s="110">
        <v>112</v>
      </c>
      <c r="D32" s="111">
        <v>35.119999999999997</v>
      </c>
      <c r="E32" s="111">
        <v>3933.4399999999996</v>
      </c>
      <c r="F32" s="60" t="s">
        <v>12</v>
      </c>
    </row>
    <row r="33" spans="2:6">
      <c r="B33" s="109">
        <v>0.39800925925925928</v>
      </c>
      <c r="C33" s="110">
        <v>14</v>
      </c>
      <c r="D33" s="111">
        <v>35.08</v>
      </c>
      <c r="E33" s="111">
        <v>491.12</v>
      </c>
      <c r="F33" s="60" t="s">
        <v>12</v>
      </c>
    </row>
    <row r="34" spans="2:6">
      <c r="B34" s="109">
        <v>0.39800925925925928</v>
      </c>
      <c r="C34" s="110">
        <v>208</v>
      </c>
      <c r="D34" s="111">
        <v>35.08</v>
      </c>
      <c r="E34" s="111">
        <v>7296.6399999999994</v>
      </c>
      <c r="F34" s="60" t="s">
        <v>12</v>
      </c>
    </row>
    <row r="35" spans="2:6">
      <c r="B35" s="109">
        <v>0.40186342592592594</v>
      </c>
      <c r="C35" s="110">
        <v>349</v>
      </c>
      <c r="D35" s="111">
        <v>35.1</v>
      </c>
      <c r="E35" s="111">
        <v>12249.9</v>
      </c>
      <c r="F35" s="60" t="s">
        <v>12</v>
      </c>
    </row>
    <row r="36" spans="2:6">
      <c r="B36" s="109">
        <v>0.40353009259259259</v>
      </c>
      <c r="C36" s="110">
        <v>263</v>
      </c>
      <c r="D36" s="111">
        <v>35.08</v>
      </c>
      <c r="E36" s="111">
        <v>9226.0399999999991</v>
      </c>
      <c r="F36" s="60" t="s">
        <v>12</v>
      </c>
    </row>
    <row r="37" spans="2:6">
      <c r="B37" s="109">
        <v>0.41104166666666669</v>
      </c>
      <c r="C37" s="110">
        <v>316</v>
      </c>
      <c r="D37" s="111">
        <v>35.1</v>
      </c>
      <c r="E37" s="111">
        <v>11091.6</v>
      </c>
      <c r="F37" s="60" t="s">
        <v>12</v>
      </c>
    </row>
    <row r="38" spans="2:6">
      <c r="B38" s="109">
        <v>0.41104166666666669</v>
      </c>
      <c r="C38" s="110">
        <v>223</v>
      </c>
      <c r="D38" s="111">
        <v>35.1</v>
      </c>
      <c r="E38" s="111">
        <v>7827.3</v>
      </c>
      <c r="F38" s="60" t="s">
        <v>12</v>
      </c>
    </row>
    <row r="39" spans="2:6">
      <c r="B39" s="109">
        <v>0.41344907407407405</v>
      </c>
      <c r="C39" s="110">
        <v>159</v>
      </c>
      <c r="D39" s="111">
        <v>35.119999999999997</v>
      </c>
      <c r="E39" s="111">
        <v>5584.08</v>
      </c>
      <c r="F39" s="60" t="s">
        <v>12</v>
      </c>
    </row>
    <row r="40" spans="2:6">
      <c r="B40" s="109">
        <v>0.41356481481481483</v>
      </c>
      <c r="C40" s="110">
        <v>162</v>
      </c>
      <c r="D40" s="111">
        <v>35.1</v>
      </c>
      <c r="E40" s="111">
        <v>5686.2</v>
      </c>
      <c r="F40" s="60" t="s">
        <v>12</v>
      </c>
    </row>
    <row r="41" spans="2:6">
      <c r="B41" s="109">
        <v>0.41489583333333335</v>
      </c>
      <c r="C41" s="110">
        <v>90</v>
      </c>
      <c r="D41" s="111">
        <v>35.04</v>
      </c>
      <c r="E41" s="111">
        <v>3153.6</v>
      </c>
      <c r="F41" s="60" t="s">
        <v>12</v>
      </c>
    </row>
    <row r="42" spans="2:6">
      <c r="B42" s="109">
        <v>0.41739583333333335</v>
      </c>
      <c r="C42" s="110">
        <v>115</v>
      </c>
      <c r="D42" s="111">
        <v>35.08</v>
      </c>
      <c r="E42" s="111">
        <v>4034.2</v>
      </c>
      <c r="F42" s="60" t="s">
        <v>12</v>
      </c>
    </row>
    <row r="43" spans="2:6">
      <c r="B43" s="109">
        <v>0.41799768518518521</v>
      </c>
      <c r="C43" s="110">
        <v>134</v>
      </c>
      <c r="D43" s="111">
        <v>35.04</v>
      </c>
      <c r="E43" s="111">
        <v>4695.3599999999997</v>
      </c>
      <c r="F43" s="60" t="s">
        <v>12</v>
      </c>
    </row>
    <row r="44" spans="2:6">
      <c r="B44" s="109">
        <v>0.42153935185185187</v>
      </c>
      <c r="C44" s="110">
        <v>365</v>
      </c>
      <c r="D44" s="111">
        <v>35.1</v>
      </c>
      <c r="E44" s="111">
        <v>12811.5</v>
      </c>
      <c r="F44" s="60" t="s">
        <v>12</v>
      </c>
    </row>
    <row r="45" spans="2:6">
      <c r="B45" s="109">
        <v>0.42503472222222222</v>
      </c>
      <c r="C45" s="110">
        <v>161</v>
      </c>
      <c r="D45" s="111">
        <v>35.119999999999997</v>
      </c>
      <c r="E45" s="111">
        <v>5654.32</v>
      </c>
      <c r="F45" s="60" t="s">
        <v>12</v>
      </c>
    </row>
    <row r="46" spans="2:6">
      <c r="B46" s="109">
        <v>0.4259027777777778</v>
      </c>
      <c r="C46" s="110">
        <v>124</v>
      </c>
      <c r="D46" s="111">
        <v>35.08</v>
      </c>
      <c r="E46" s="111">
        <v>4349.92</v>
      </c>
      <c r="F46" s="60" t="s">
        <v>12</v>
      </c>
    </row>
    <row r="47" spans="2:6">
      <c r="B47" s="109">
        <v>0.42834490740740738</v>
      </c>
      <c r="C47" s="110">
        <v>87</v>
      </c>
      <c r="D47" s="111">
        <v>35.06</v>
      </c>
      <c r="E47" s="111">
        <v>3050.2200000000003</v>
      </c>
      <c r="F47" s="60" t="s">
        <v>12</v>
      </c>
    </row>
    <row r="48" spans="2:6">
      <c r="B48" s="109">
        <v>0.42873842592592593</v>
      </c>
      <c r="C48" s="110">
        <v>190</v>
      </c>
      <c r="D48" s="111">
        <v>35.020000000000003</v>
      </c>
      <c r="E48" s="111">
        <v>6653.8</v>
      </c>
      <c r="F48" s="60" t="s">
        <v>12</v>
      </c>
    </row>
    <row r="49" spans="2:6">
      <c r="B49" s="109">
        <v>0.44037037037037036</v>
      </c>
      <c r="C49" s="110">
        <v>590</v>
      </c>
      <c r="D49" s="111">
        <v>35.1</v>
      </c>
      <c r="E49" s="111">
        <v>20709</v>
      </c>
      <c r="F49" s="60" t="s">
        <v>12</v>
      </c>
    </row>
    <row r="50" spans="2:6">
      <c r="B50" s="109">
        <v>0.44311342592592595</v>
      </c>
      <c r="C50" s="110">
        <v>198</v>
      </c>
      <c r="D50" s="111">
        <v>35.08</v>
      </c>
      <c r="E50" s="111">
        <v>6945.8399999999992</v>
      </c>
      <c r="F50" s="60" t="s">
        <v>12</v>
      </c>
    </row>
    <row r="51" spans="2:6">
      <c r="B51" s="109">
        <v>0.44410879629629629</v>
      </c>
      <c r="C51" s="110">
        <v>169</v>
      </c>
      <c r="D51" s="111">
        <v>35.04</v>
      </c>
      <c r="E51" s="111">
        <v>5921.76</v>
      </c>
      <c r="F51" s="60" t="s">
        <v>12</v>
      </c>
    </row>
    <row r="52" spans="2:6">
      <c r="B52" s="109">
        <v>0.44699074074074074</v>
      </c>
      <c r="C52" s="110">
        <v>88</v>
      </c>
      <c r="D52" s="111">
        <v>34.979999999999997</v>
      </c>
      <c r="E52" s="111">
        <v>3078.24</v>
      </c>
      <c r="F52" s="60" t="s">
        <v>12</v>
      </c>
    </row>
    <row r="53" spans="2:6">
      <c r="B53" s="109">
        <v>0.44824074074074072</v>
      </c>
      <c r="C53" s="110">
        <v>59</v>
      </c>
      <c r="D53" s="111">
        <v>34.96</v>
      </c>
      <c r="E53" s="111">
        <v>2062.64</v>
      </c>
      <c r="F53" s="60" t="s">
        <v>12</v>
      </c>
    </row>
    <row r="54" spans="2:6">
      <c r="B54" s="109">
        <v>0.44837962962962963</v>
      </c>
      <c r="C54" s="110">
        <v>52</v>
      </c>
      <c r="D54" s="111">
        <v>34.96</v>
      </c>
      <c r="E54" s="111">
        <v>1817.92</v>
      </c>
      <c r="F54" s="60" t="s">
        <v>12</v>
      </c>
    </row>
    <row r="55" spans="2:6">
      <c r="B55" s="109">
        <v>0.44921296296296298</v>
      </c>
      <c r="C55" s="110">
        <v>91</v>
      </c>
      <c r="D55" s="111">
        <v>34.94</v>
      </c>
      <c r="E55" s="111">
        <v>3179.54</v>
      </c>
      <c r="F55" s="60" t="s">
        <v>12</v>
      </c>
    </row>
    <row r="56" spans="2:6">
      <c r="B56" s="109">
        <v>0.45430555555555557</v>
      </c>
      <c r="C56" s="110">
        <v>128</v>
      </c>
      <c r="D56" s="111">
        <v>34.94</v>
      </c>
      <c r="E56" s="111">
        <v>4472.32</v>
      </c>
      <c r="F56" s="60" t="s">
        <v>12</v>
      </c>
    </row>
    <row r="57" spans="2:6">
      <c r="B57" s="109">
        <v>0.4583564814814815</v>
      </c>
      <c r="C57" s="110">
        <v>365</v>
      </c>
      <c r="D57" s="111">
        <v>35.020000000000003</v>
      </c>
      <c r="E57" s="111">
        <v>12782.300000000001</v>
      </c>
      <c r="F57" s="60" t="s">
        <v>12</v>
      </c>
    </row>
    <row r="58" spans="2:6">
      <c r="B58" s="109">
        <v>0.46152777777777776</v>
      </c>
      <c r="C58" s="110">
        <v>93</v>
      </c>
      <c r="D58" s="111">
        <v>34.96</v>
      </c>
      <c r="E58" s="111">
        <v>3251.28</v>
      </c>
      <c r="F58" s="60" t="s">
        <v>12</v>
      </c>
    </row>
    <row r="59" spans="2:6">
      <c r="B59" s="109">
        <v>0.46500000000000002</v>
      </c>
      <c r="C59" s="110">
        <v>138</v>
      </c>
      <c r="D59" s="111">
        <v>34.94</v>
      </c>
      <c r="E59" s="111">
        <v>4821.7199999999993</v>
      </c>
      <c r="F59" s="60" t="s">
        <v>12</v>
      </c>
    </row>
    <row r="60" spans="2:6">
      <c r="B60" s="109">
        <v>0.46500000000000002</v>
      </c>
      <c r="C60" s="110">
        <v>149</v>
      </c>
      <c r="D60" s="111">
        <v>34.94</v>
      </c>
      <c r="E60" s="111">
        <v>5206.0599999999995</v>
      </c>
      <c r="F60" s="60" t="s">
        <v>12</v>
      </c>
    </row>
    <row r="61" spans="2:6">
      <c r="B61" s="109">
        <v>0.46869212962962964</v>
      </c>
      <c r="C61" s="110">
        <v>278</v>
      </c>
      <c r="D61" s="111">
        <v>34.979999999999997</v>
      </c>
      <c r="E61" s="111">
        <v>9724.4399999999987</v>
      </c>
      <c r="F61" s="60" t="s">
        <v>12</v>
      </c>
    </row>
    <row r="62" spans="2:6">
      <c r="B62" s="109">
        <v>0.47450231481481481</v>
      </c>
      <c r="C62" s="110">
        <v>213</v>
      </c>
      <c r="D62" s="111">
        <v>34.979999999999997</v>
      </c>
      <c r="E62" s="111">
        <v>7450.74</v>
      </c>
      <c r="F62" s="60" t="s">
        <v>12</v>
      </c>
    </row>
    <row r="63" spans="2:6">
      <c r="B63" s="109">
        <v>0.48079861111111111</v>
      </c>
      <c r="C63" s="110">
        <v>276</v>
      </c>
      <c r="D63" s="111">
        <v>35</v>
      </c>
      <c r="E63" s="111">
        <v>9660</v>
      </c>
      <c r="F63" s="60" t="s">
        <v>12</v>
      </c>
    </row>
    <row r="64" spans="2:6">
      <c r="B64" s="109">
        <v>0.48260416666666667</v>
      </c>
      <c r="C64" s="110">
        <v>116</v>
      </c>
      <c r="D64" s="111">
        <v>34.979999999999997</v>
      </c>
      <c r="E64" s="111">
        <v>4057.68</v>
      </c>
      <c r="F64" s="60" t="s">
        <v>12</v>
      </c>
    </row>
    <row r="65" spans="2:6">
      <c r="B65" s="109">
        <v>0.49153935185185182</v>
      </c>
      <c r="C65" s="110">
        <v>44</v>
      </c>
      <c r="D65" s="111">
        <v>35.04</v>
      </c>
      <c r="E65" s="111">
        <v>1541.76</v>
      </c>
      <c r="F65" s="60" t="s">
        <v>12</v>
      </c>
    </row>
    <row r="66" spans="2:6">
      <c r="B66" s="109">
        <v>0.49153935185185182</v>
      </c>
      <c r="C66" s="110">
        <v>99</v>
      </c>
      <c r="D66" s="111">
        <v>35.04</v>
      </c>
      <c r="E66" s="111">
        <v>3468.96</v>
      </c>
      <c r="F66" s="60" t="s">
        <v>12</v>
      </c>
    </row>
    <row r="67" spans="2:6">
      <c r="B67" s="109">
        <v>0.49153935185185182</v>
      </c>
      <c r="C67" s="110">
        <v>119</v>
      </c>
      <c r="D67" s="111">
        <v>35.04</v>
      </c>
      <c r="E67" s="111">
        <v>4169.76</v>
      </c>
      <c r="F67" s="60" t="s">
        <v>12</v>
      </c>
    </row>
    <row r="68" spans="2:6">
      <c r="B68" s="109">
        <v>0.49660879629629628</v>
      </c>
      <c r="C68" s="110">
        <v>218</v>
      </c>
      <c r="D68" s="111">
        <v>35.1</v>
      </c>
      <c r="E68" s="111">
        <v>7651.8</v>
      </c>
      <c r="F68" s="60" t="s">
        <v>12</v>
      </c>
    </row>
    <row r="69" spans="2:6">
      <c r="B69" s="109">
        <v>0.49660879629629628</v>
      </c>
      <c r="C69" s="110">
        <v>127</v>
      </c>
      <c r="D69" s="111">
        <v>35.1</v>
      </c>
      <c r="E69" s="111">
        <v>4457.7</v>
      </c>
      <c r="F69" s="60" t="s">
        <v>12</v>
      </c>
    </row>
    <row r="70" spans="2:6">
      <c r="B70" s="109">
        <v>0.49790509259259258</v>
      </c>
      <c r="C70" s="110">
        <v>86</v>
      </c>
      <c r="D70" s="111">
        <v>35.06</v>
      </c>
      <c r="E70" s="111">
        <v>3015.1600000000003</v>
      </c>
      <c r="F70" s="60" t="s">
        <v>12</v>
      </c>
    </row>
    <row r="71" spans="2:6">
      <c r="B71" s="109">
        <v>0.50145833333333334</v>
      </c>
      <c r="C71" s="110">
        <v>147</v>
      </c>
      <c r="D71" s="111">
        <v>35.1</v>
      </c>
      <c r="E71" s="111">
        <v>5159.7</v>
      </c>
      <c r="F71" s="60" t="s">
        <v>12</v>
      </c>
    </row>
    <row r="72" spans="2:6">
      <c r="B72" s="109">
        <v>0.51481481481481484</v>
      </c>
      <c r="C72" s="110">
        <v>395</v>
      </c>
      <c r="D72" s="111">
        <v>35.119999999999997</v>
      </c>
      <c r="E72" s="111">
        <v>13872.4</v>
      </c>
      <c r="F72" s="60" t="s">
        <v>12</v>
      </c>
    </row>
    <row r="73" spans="2:6">
      <c r="B73" s="109">
        <v>0.51481481481481484</v>
      </c>
      <c r="C73" s="110">
        <v>210</v>
      </c>
      <c r="D73" s="111">
        <v>35.119999999999997</v>
      </c>
      <c r="E73" s="111">
        <v>7375.2</v>
      </c>
      <c r="F73" s="60" t="s">
        <v>12</v>
      </c>
    </row>
    <row r="74" spans="2:6">
      <c r="B74" s="109">
        <v>0.51791666666666669</v>
      </c>
      <c r="C74" s="110">
        <v>89</v>
      </c>
      <c r="D74" s="111">
        <v>35.08</v>
      </c>
      <c r="E74" s="111">
        <v>3122.12</v>
      </c>
      <c r="F74" s="60" t="s">
        <v>12</v>
      </c>
    </row>
    <row r="75" spans="2:6">
      <c r="B75" s="109">
        <v>0.52156250000000004</v>
      </c>
      <c r="C75" s="110">
        <v>125</v>
      </c>
      <c r="D75" s="111">
        <v>35.06</v>
      </c>
      <c r="E75" s="111">
        <v>4382.5</v>
      </c>
      <c r="F75" s="60" t="s">
        <v>12</v>
      </c>
    </row>
    <row r="76" spans="2:6">
      <c r="B76" s="109">
        <v>0.52394675925925926</v>
      </c>
      <c r="C76" s="110">
        <v>116</v>
      </c>
      <c r="D76" s="111">
        <v>35.08</v>
      </c>
      <c r="E76" s="111">
        <v>4069.2799999999997</v>
      </c>
      <c r="F76" s="60" t="s">
        <v>12</v>
      </c>
    </row>
    <row r="77" spans="2:6">
      <c r="B77" s="109">
        <v>0.53447916666666662</v>
      </c>
      <c r="C77" s="110">
        <v>247</v>
      </c>
      <c r="D77" s="111">
        <v>35.1</v>
      </c>
      <c r="E77" s="111">
        <v>8669.7000000000007</v>
      </c>
      <c r="F77" s="60" t="s">
        <v>12</v>
      </c>
    </row>
    <row r="78" spans="2:6">
      <c r="B78" s="109">
        <v>0.53447916666666662</v>
      </c>
      <c r="C78" s="110">
        <v>21</v>
      </c>
      <c r="D78" s="111">
        <v>35.1</v>
      </c>
      <c r="E78" s="111">
        <v>737.1</v>
      </c>
      <c r="F78" s="60" t="s">
        <v>12</v>
      </c>
    </row>
    <row r="79" spans="2:6">
      <c r="B79" s="109">
        <v>0.53447916666666662</v>
      </c>
      <c r="C79" s="110">
        <v>173</v>
      </c>
      <c r="D79" s="111">
        <v>35.1</v>
      </c>
      <c r="E79" s="111">
        <v>6072.3</v>
      </c>
      <c r="F79" s="60" t="s">
        <v>12</v>
      </c>
    </row>
    <row r="80" spans="2:6">
      <c r="B80" s="109">
        <v>0.53650462962962964</v>
      </c>
      <c r="C80" s="110">
        <v>82</v>
      </c>
      <c r="D80" s="111">
        <v>35.08</v>
      </c>
      <c r="E80" s="111">
        <v>2876.56</v>
      </c>
      <c r="F80" s="60" t="s">
        <v>12</v>
      </c>
    </row>
    <row r="81" spans="2:6">
      <c r="B81" s="109">
        <v>0.53650462962962964</v>
      </c>
      <c r="C81" s="110">
        <v>4</v>
      </c>
      <c r="D81" s="111">
        <v>35.08</v>
      </c>
      <c r="E81" s="111">
        <v>140.32</v>
      </c>
      <c r="F81" s="60" t="s">
        <v>12</v>
      </c>
    </row>
    <row r="82" spans="2:6">
      <c r="B82" s="109">
        <v>0.55112268518518515</v>
      </c>
      <c r="C82" s="110">
        <v>442</v>
      </c>
      <c r="D82" s="111">
        <v>35.14</v>
      </c>
      <c r="E82" s="111">
        <v>15531.880000000001</v>
      </c>
      <c r="F82" s="60" t="s">
        <v>12</v>
      </c>
    </row>
    <row r="83" spans="2:6">
      <c r="B83" s="109">
        <v>0.55434027777777772</v>
      </c>
      <c r="C83" s="110">
        <v>91</v>
      </c>
      <c r="D83" s="111">
        <v>35.08</v>
      </c>
      <c r="E83" s="111">
        <v>3192.2799999999997</v>
      </c>
      <c r="F83" s="60" t="s">
        <v>12</v>
      </c>
    </row>
    <row r="84" spans="2:6">
      <c r="B84" s="109">
        <v>0.55803240740740745</v>
      </c>
      <c r="C84" s="110">
        <v>94</v>
      </c>
      <c r="D84" s="111">
        <v>35.06</v>
      </c>
      <c r="E84" s="111">
        <v>3295.6400000000003</v>
      </c>
      <c r="F84" s="60" t="s">
        <v>12</v>
      </c>
    </row>
    <row r="85" spans="2:6">
      <c r="B85" s="109">
        <v>0.56667824074074069</v>
      </c>
      <c r="C85" s="110">
        <v>366</v>
      </c>
      <c r="D85" s="111">
        <v>35.119999999999997</v>
      </c>
      <c r="E85" s="111">
        <v>12853.919999999998</v>
      </c>
      <c r="F85" s="60" t="s">
        <v>12</v>
      </c>
    </row>
    <row r="86" spans="2:6">
      <c r="B86" s="109">
        <v>0.57238425925925929</v>
      </c>
      <c r="C86" s="110">
        <v>93</v>
      </c>
      <c r="D86" s="111">
        <v>35.119999999999997</v>
      </c>
      <c r="E86" s="111">
        <v>3266.16</v>
      </c>
      <c r="F86" s="60" t="s">
        <v>12</v>
      </c>
    </row>
    <row r="87" spans="2:6">
      <c r="B87" s="109">
        <v>0.58140046296296299</v>
      </c>
      <c r="C87" s="110">
        <v>162</v>
      </c>
      <c r="D87" s="111">
        <v>35.159999999999997</v>
      </c>
      <c r="E87" s="111">
        <v>5695.9199999999992</v>
      </c>
      <c r="F87" s="60" t="s">
        <v>12</v>
      </c>
    </row>
    <row r="88" spans="2:6">
      <c r="B88" s="109">
        <v>0.58140046296296299</v>
      </c>
      <c r="C88" s="110">
        <v>216</v>
      </c>
      <c r="D88" s="111">
        <v>35.159999999999997</v>
      </c>
      <c r="E88" s="111">
        <v>7594.5599999999995</v>
      </c>
      <c r="F88" s="60" t="s">
        <v>12</v>
      </c>
    </row>
    <row r="89" spans="2:6">
      <c r="B89" s="109">
        <v>0.58469907407407407</v>
      </c>
      <c r="C89" s="110">
        <v>87</v>
      </c>
      <c r="D89" s="111">
        <v>35.119999999999997</v>
      </c>
      <c r="E89" s="111">
        <v>3055.4399999999996</v>
      </c>
      <c r="F89" s="60" t="s">
        <v>12</v>
      </c>
    </row>
    <row r="90" spans="2:6">
      <c r="B90" s="109">
        <v>0.58521990740740737</v>
      </c>
      <c r="C90" s="110">
        <v>44</v>
      </c>
      <c r="D90" s="111">
        <v>35.1</v>
      </c>
      <c r="E90" s="111">
        <v>1544.4</v>
      </c>
      <c r="F90" s="60" t="s">
        <v>12</v>
      </c>
    </row>
    <row r="91" spans="2:6">
      <c r="B91" s="109">
        <v>0.58521990740740737</v>
      </c>
      <c r="C91" s="110">
        <v>46</v>
      </c>
      <c r="D91" s="111">
        <v>35.1</v>
      </c>
      <c r="E91" s="111">
        <v>1614.6000000000001</v>
      </c>
      <c r="F91" s="60" t="s">
        <v>12</v>
      </c>
    </row>
    <row r="92" spans="2:6">
      <c r="B92" s="109">
        <v>0.59277777777777774</v>
      </c>
      <c r="C92" s="110">
        <v>43</v>
      </c>
      <c r="D92" s="111">
        <v>35.14</v>
      </c>
      <c r="E92" s="111">
        <v>1511.02</v>
      </c>
      <c r="F92" s="60" t="s">
        <v>12</v>
      </c>
    </row>
    <row r="93" spans="2:6">
      <c r="B93" s="109">
        <v>0.59400462962962963</v>
      </c>
      <c r="C93" s="110">
        <v>214</v>
      </c>
      <c r="D93" s="111">
        <v>35.119999999999997</v>
      </c>
      <c r="E93" s="111">
        <v>7515.6799999999994</v>
      </c>
      <c r="F93" s="60" t="s">
        <v>12</v>
      </c>
    </row>
    <row r="94" spans="2:6">
      <c r="B94" s="109">
        <v>0.60016203703703708</v>
      </c>
      <c r="C94" s="110">
        <v>194</v>
      </c>
      <c r="D94" s="111">
        <v>35.08</v>
      </c>
      <c r="E94" s="111">
        <v>6805.5199999999995</v>
      </c>
      <c r="F94" s="60" t="s">
        <v>12</v>
      </c>
    </row>
    <row r="95" spans="2:6">
      <c r="B95" s="109">
        <v>0.6103587962962963</v>
      </c>
      <c r="C95" s="110">
        <v>528</v>
      </c>
      <c r="D95" s="111">
        <v>35.08</v>
      </c>
      <c r="E95" s="111">
        <v>18522.239999999998</v>
      </c>
      <c r="F95" s="60" t="s">
        <v>12</v>
      </c>
    </row>
    <row r="96" spans="2:6">
      <c r="B96" s="109">
        <v>0.61555555555555552</v>
      </c>
      <c r="C96" s="110">
        <v>172</v>
      </c>
      <c r="D96" s="111">
        <v>35.159999999999997</v>
      </c>
      <c r="E96" s="111">
        <v>6047.5199999999995</v>
      </c>
      <c r="F96" s="60" t="s">
        <v>12</v>
      </c>
    </row>
    <row r="97" spans="2:6">
      <c r="B97" s="109">
        <v>0.61775462962962968</v>
      </c>
      <c r="C97" s="110">
        <v>180</v>
      </c>
      <c r="D97" s="111">
        <v>35.14</v>
      </c>
      <c r="E97" s="111">
        <v>6325.2</v>
      </c>
      <c r="F97" s="60" t="s">
        <v>12</v>
      </c>
    </row>
    <row r="98" spans="2:6">
      <c r="B98" s="109">
        <v>0.62043981481481481</v>
      </c>
      <c r="C98" s="110">
        <v>105</v>
      </c>
      <c r="D98" s="111">
        <v>35.1</v>
      </c>
      <c r="E98" s="111">
        <v>3685.5</v>
      </c>
      <c r="F98" s="60" t="s">
        <v>12</v>
      </c>
    </row>
    <row r="99" spans="2:6">
      <c r="B99" s="109">
        <v>0.62502314814814819</v>
      </c>
      <c r="C99" s="110">
        <v>214</v>
      </c>
      <c r="D99" s="111">
        <v>35.1</v>
      </c>
      <c r="E99" s="111">
        <v>7511.4000000000005</v>
      </c>
      <c r="F99" s="60" t="s">
        <v>12</v>
      </c>
    </row>
    <row r="100" spans="2:6">
      <c r="B100" s="109">
        <v>0.62502314814814819</v>
      </c>
      <c r="C100" s="110">
        <v>228</v>
      </c>
      <c r="D100" s="111">
        <v>35.1</v>
      </c>
      <c r="E100" s="111">
        <v>8002.8</v>
      </c>
      <c r="F100" s="60" t="s">
        <v>12</v>
      </c>
    </row>
    <row r="101" spans="2:6">
      <c r="B101" s="109">
        <v>0.62599537037037034</v>
      </c>
      <c r="C101" s="110">
        <v>111</v>
      </c>
      <c r="D101" s="111">
        <v>35.1</v>
      </c>
      <c r="E101" s="111">
        <v>3896.1000000000004</v>
      </c>
      <c r="F101" s="60" t="s">
        <v>12</v>
      </c>
    </row>
    <row r="102" spans="2:6">
      <c r="B102" s="109">
        <v>0.62749999999999995</v>
      </c>
      <c r="C102" s="110">
        <v>118</v>
      </c>
      <c r="D102" s="111">
        <v>35.14</v>
      </c>
      <c r="E102" s="111">
        <v>4146.5200000000004</v>
      </c>
      <c r="F102" s="60" t="s">
        <v>12</v>
      </c>
    </row>
    <row r="103" spans="2:6">
      <c r="B103" s="109">
        <v>0.63597222222222227</v>
      </c>
      <c r="C103" s="110">
        <v>379</v>
      </c>
      <c r="D103" s="111">
        <v>35.200000000000003</v>
      </c>
      <c r="E103" s="111">
        <v>13340.800000000001</v>
      </c>
      <c r="F103" s="60" t="s">
        <v>12</v>
      </c>
    </row>
    <row r="104" spans="2:6">
      <c r="B104" s="109">
        <v>0.63752314814814814</v>
      </c>
      <c r="C104" s="110">
        <v>102</v>
      </c>
      <c r="D104" s="111">
        <v>35.159999999999997</v>
      </c>
      <c r="E104" s="111">
        <v>3586.3199999999997</v>
      </c>
      <c r="F104" s="60" t="s">
        <v>12</v>
      </c>
    </row>
    <row r="105" spans="2:6">
      <c r="B105" s="109">
        <v>0.63916666666666666</v>
      </c>
      <c r="C105" s="110">
        <v>98</v>
      </c>
      <c r="D105" s="111">
        <v>35.159999999999997</v>
      </c>
      <c r="E105" s="111">
        <v>3445.68</v>
      </c>
      <c r="F105" s="60" t="s">
        <v>12</v>
      </c>
    </row>
    <row r="106" spans="2:6">
      <c r="B106" s="109">
        <v>0.64100694444444439</v>
      </c>
      <c r="C106" s="110">
        <v>161</v>
      </c>
      <c r="D106" s="111">
        <v>35.159999999999997</v>
      </c>
      <c r="E106" s="111">
        <v>5660.7599999999993</v>
      </c>
      <c r="F106" s="60" t="s">
        <v>12</v>
      </c>
    </row>
    <row r="107" spans="2:6">
      <c r="B107" s="109">
        <v>0.64583333333333337</v>
      </c>
      <c r="C107" s="110">
        <v>214</v>
      </c>
      <c r="D107" s="111">
        <v>35.119999999999997</v>
      </c>
      <c r="E107" s="111">
        <v>7515.6799999999994</v>
      </c>
      <c r="F107" s="60" t="s">
        <v>12</v>
      </c>
    </row>
    <row r="108" spans="2:6">
      <c r="B108" s="109">
        <v>0.64651620370370366</v>
      </c>
      <c r="C108" s="110">
        <v>5</v>
      </c>
      <c r="D108" s="111">
        <v>35.119999999999997</v>
      </c>
      <c r="E108" s="111">
        <v>175.6</v>
      </c>
      <c r="F108" s="60" t="s">
        <v>12</v>
      </c>
    </row>
    <row r="109" spans="2:6">
      <c r="B109" s="109">
        <v>0.64651620370370366</v>
      </c>
      <c r="C109" s="110">
        <v>1</v>
      </c>
      <c r="D109" s="111">
        <v>35.119999999999997</v>
      </c>
      <c r="E109" s="111">
        <v>35.119999999999997</v>
      </c>
      <c r="F109" s="60" t="s">
        <v>12</v>
      </c>
    </row>
    <row r="110" spans="2:6">
      <c r="B110" s="109">
        <v>0.6472106481481481</v>
      </c>
      <c r="C110" s="110">
        <v>5</v>
      </c>
      <c r="D110" s="111">
        <v>35.119999999999997</v>
      </c>
      <c r="E110" s="111">
        <v>175.6</v>
      </c>
      <c r="F110" s="60" t="s">
        <v>12</v>
      </c>
    </row>
    <row r="111" spans="2:6">
      <c r="B111" s="109">
        <v>0.6472106481481481</v>
      </c>
      <c r="C111" s="110">
        <v>1</v>
      </c>
      <c r="D111" s="111">
        <v>35.119999999999997</v>
      </c>
      <c r="E111" s="111">
        <v>35.119999999999997</v>
      </c>
      <c r="F111" s="60" t="s">
        <v>12</v>
      </c>
    </row>
    <row r="112" spans="2:6">
      <c r="B112" s="109">
        <v>0.64790509259259255</v>
      </c>
      <c r="C112" s="110">
        <v>5</v>
      </c>
      <c r="D112" s="111">
        <v>35.159999999999997</v>
      </c>
      <c r="E112" s="111">
        <v>175.79999999999998</v>
      </c>
      <c r="F112" s="60" t="s">
        <v>12</v>
      </c>
    </row>
    <row r="113" spans="2:6">
      <c r="B113" s="109">
        <v>0.64790509259259255</v>
      </c>
      <c r="C113" s="110">
        <v>1</v>
      </c>
      <c r="D113" s="111">
        <v>35.159999999999997</v>
      </c>
      <c r="E113" s="111">
        <v>35.159999999999997</v>
      </c>
      <c r="F113" s="60" t="s">
        <v>12</v>
      </c>
    </row>
    <row r="114" spans="2:6">
      <c r="B114" s="109">
        <v>0.64790509259259255</v>
      </c>
      <c r="C114" s="110">
        <v>502</v>
      </c>
      <c r="D114" s="111">
        <v>35.159999999999997</v>
      </c>
      <c r="E114" s="111">
        <v>17650.32</v>
      </c>
      <c r="F114" s="60" t="s">
        <v>12</v>
      </c>
    </row>
    <row r="115" spans="2:6">
      <c r="B115" s="109">
        <v>0.64908564814814818</v>
      </c>
      <c r="C115" s="110">
        <v>608</v>
      </c>
      <c r="D115" s="111">
        <v>35.18</v>
      </c>
      <c r="E115" s="111">
        <v>21389.439999999999</v>
      </c>
      <c r="F115" s="60" t="s">
        <v>12</v>
      </c>
    </row>
    <row r="116" spans="2:6">
      <c r="B116" s="109">
        <v>0.65068287037037043</v>
      </c>
      <c r="C116" s="110">
        <v>4</v>
      </c>
      <c r="D116" s="111">
        <v>35.119999999999997</v>
      </c>
      <c r="E116" s="111">
        <v>140.47999999999999</v>
      </c>
      <c r="F116" s="60" t="s">
        <v>12</v>
      </c>
    </row>
    <row r="117" spans="2:6">
      <c r="B117" s="109">
        <v>0.65068287037037043</v>
      </c>
      <c r="C117" s="110">
        <v>1</v>
      </c>
      <c r="D117" s="111">
        <v>35.119999999999997</v>
      </c>
      <c r="E117" s="111">
        <v>35.119999999999997</v>
      </c>
      <c r="F117" s="60" t="s">
        <v>12</v>
      </c>
    </row>
    <row r="118" spans="2:6">
      <c r="B118" s="109">
        <v>0.65068287037037043</v>
      </c>
      <c r="C118" s="110">
        <v>89</v>
      </c>
      <c r="D118" s="111">
        <v>35.119999999999997</v>
      </c>
      <c r="E118" s="111">
        <v>3125.68</v>
      </c>
      <c r="F118" s="60" t="s">
        <v>12</v>
      </c>
    </row>
    <row r="119" spans="2:6">
      <c r="B119" s="109">
        <v>0.65165509259259258</v>
      </c>
      <c r="C119" s="110">
        <v>179</v>
      </c>
      <c r="D119" s="111">
        <v>35.159999999999997</v>
      </c>
      <c r="E119" s="111">
        <v>6293.6399999999994</v>
      </c>
      <c r="F119" s="60" t="s">
        <v>12</v>
      </c>
    </row>
    <row r="120" spans="2:6">
      <c r="B120" s="109">
        <v>0.65317129629629633</v>
      </c>
      <c r="C120" s="110">
        <v>249</v>
      </c>
      <c r="D120" s="111">
        <v>35.159999999999997</v>
      </c>
      <c r="E120" s="111">
        <v>8754.8399999999983</v>
      </c>
      <c r="F120" s="60" t="s">
        <v>12</v>
      </c>
    </row>
    <row r="121" spans="2:6">
      <c r="B121" s="109">
        <v>0.65484953703703708</v>
      </c>
      <c r="C121" s="110">
        <v>93</v>
      </c>
      <c r="D121" s="111">
        <v>35.159999999999997</v>
      </c>
      <c r="E121" s="111">
        <v>3269.8799999999997</v>
      </c>
      <c r="F121" s="60" t="s">
        <v>12</v>
      </c>
    </row>
    <row r="122" spans="2:6">
      <c r="B122" s="109">
        <v>0.65971064814814817</v>
      </c>
      <c r="C122" s="110">
        <v>579</v>
      </c>
      <c r="D122" s="111">
        <v>35.22</v>
      </c>
      <c r="E122" s="111">
        <v>20392.38</v>
      </c>
      <c r="F122" s="60" t="s">
        <v>12</v>
      </c>
    </row>
    <row r="123" spans="2:6">
      <c r="B123" s="109">
        <v>0.66165509259259259</v>
      </c>
      <c r="C123" s="110">
        <v>191</v>
      </c>
      <c r="D123" s="111">
        <v>35.200000000000003</v>
      </c>
      <c r="E123" s="111">
        <v>6723.2000000000007</v>
      </c>
      <c r="F123" s="60" t="s">
        <v>12</v>
      </c>
    </row>
    <row r="124" spans="2:6">
      <c r="B124" s="109">
        <v>0.6617939814814815</v>
      </c>
      <c r="C124" s="110">
        <v>4</v>
      </c>
      <c r="D124" s="111">
        <v>35.18</v>
      </c>
      <c r="E124" s="111">
        <v>140.72</v>
      </c>
      <c r="F124" s="60" t="s">
        <v>12</v>
      </c>
    </row>
    <row r="125" spans="2:6">
      <c r="B125" s="109">
        <v>0.6617939814814815</v>
      </c>
      <c r="C125" s="110">
        <v>1</v>
      </c>
      <c r="D125" s="111">
        <v>35.18</v>
      </c>
      <c r="E125" s="111">
        <v>35.18</v>
      </c>
      <c r="F125" s="60" t="s">
        <v>12</v>
      </c>
    </row>
    <row r="126" spans="2:6">
      <c r="B126" s="109">
        <v>0.66427083333333337</v>
      </c>
      <c r="C126" s="110">
        <v>27</v>
      </c>
      <c r="D126" s="111">
        <v>35.22</v>
      </c>
      <c r="E126" s="111">
        <v>950.93999999999994</v>
      </c>
      <c r="F126" s="60" t="s">
        <v>12</v>
      </c>
    </row>
    <row r="127" spans="2:6">
      <c r="B127" s="109">
        <v>0.66427083333333337</v>
      </c>
      <c r="C127" s="110">
        <v>162</v>
      </c>
      <c r="D127" s="111">
        <v>35.22</v>
      </c>
      <c r="E127" s="111">
        <v>5705.6399999999994</v>
      </c>
      <c r="F127" s="60" t="s">
        <v>12</v>
      </c>
    </row>
    <row r="128" spans="2:6">
      <c r="B128" s="109">
        <v>0.6653472222222222</v>
      </c>
      <c r="C128" s="110">
        <v>131</v>
      </c>
      <c r="D128" s="111">
        <v>35.26</v>
      </c>
      <c r="E128" s="111">
        <v>4619.0599999999995</v>
      </c>
      <c r="F128" s="60" t="s">
        <v>12</v>
      </c>
    </row>
    <row r="129" spans="2:6">
      <c r="B129" s="109">
        <v>0.66635416666666669</v>
      </c>
      <c r="C129" s="110">
        <v>146</v>
      </c>
      <c r="D129" s="111">
        <v>35.26</v>
      </c>
      <c r="E129" s="111">
        <v>5147.96</v>
      </c>
      <c r="F129" s="60" t="s">
        <v>12</v>
      </c>
    </row>
    <row r="130" spans="2:6">
      <c r="B130" s="109">
        <v>0.66993055555555558</v>
      </c>
      <c r="C130" s="110">
        <v>5</v>
      </c>
      <c r="D130" s="111">
        <v>35.28</v>
      </c>
      <c r="E130" s="111">
        <v>176.4</v>
      </c>
      <c r="F130" s="60" t="s">
        <v>12</v>
      </c>
    </row>
    <row r="131" spans="2:6">
      <c r="B131" s="109">
        <v>0.66993055555555558</v>
      </c>
      <c r="C131" s="110">
        <v>170</v>
      </c>
      <c r="D131" s="111">
        <v>35.28</v>
      </c>
      <c r="E131" s="111">
        <v>5997.6</v>
      </c>
      <c r="F131" s="60" t="s">
        <v>12</v>
      </c>
    </row>
    <row r="132" spans="2:6">
      <c r="B132" s="109">
        <v>0.66993055555555558</v>
      </c>
      <c r="C132" s="110">
        <v>543</v>
      </c>
      <c r="D132" s="111">
        <v>35.28</v>
      </c>
      <c r="E132" s="111">
        <v>19157.04</v>
      </c>
      <c r="F132" s="60" t="s">
        <v>12</v>
      </c>
    </row>
    <row r="133" spans="2:6">
      <c r="B133" s="109">
        <v>0.67322916666666666</v>
      </c>
      <c r="C133" s="110">
        <v>332</v>
      </c>
      <c r="D133" s="111">
        <v>35.340000000000003</v>
      </c>
      <c r="E133" s="111">
        <v>11732.880000000001</v>
      </c>
      <c r="F133" s="60" t="s">
        <v>12</v>
      </c>
    </row>
    <row r="134" spans="2:6">
      <c r="B134" s="109">
        <v>0.67554398148148154</v>
      </c>
      <c r="C134" s="110">
        <v>295</v>
      </c>
      <c r="D134" s="111">
        <v>35.299999999999997</v>
      </c>
      <c r="E134" s="111">
        <v>10413.5</v>
      </c>
      <c r="F134" s="60" t="s">
        <v>12</v>
      </c>
    </row>
    <row r="135" spans="2:6">
      <c r="B135" s="109">
        <v>0.67714120370370368</v>
      </c>
      <c r="C135" s="110">
        <v>306</v>
      </c>
      <c r="D135" s="111">
        <v>35.26</v>
      </c>
      <c r="E135" s="111">
        <v>10789.56</v>
      </c>
      <c r="F135" s="60" t="s">
        <v>12</v>
      </c>
    </row>
    <row r="136" spans="2:6">
      <c r="B136" s="109">
        <v>0.68126157407407406</v>
      </c>
      <c r="C136" s="110">
        <v>195</v>
      </c>
      <c r="D136" s="111">
        <v>35.22</v>
      </c>
      <c r="E136" s="111">
        <v>6867.9</v>
      </c>
      <c r="F136" s="60" t="s">
        <v>12</v>
      </c>
    </row>
    <row r="137" spans="2:6">
      <c r="B137" s="109">
        <v>0.68126157407407406</v>
      </c>
      <c r="C137" s="110">
        <v>59</v>
      </c>
      <c r="D137" s="111">
        <v>35.22</v>
      </c>
      <c r="E137" s="111">
        <v>2077.98</v>
      </c>
      <c r="F137" s="60" t="s">
        <v>12</v>
      </c>
    </row>
    <row r="138" spans="2:6">
      <c r="B138" s="109">
        <v>0.68126157407407406</v>
      </c>
      <c r="C138" s="110">
        <v>218</v>
      </c>
      <c r="D138" s="111">
        <v>35.22</v>
      </c>
      <c r="E138" s="111">
        <v>7677.96</v>
      </c>
      <c r="F138" s="60" t="s">
        <v>12</v>
      </c>
    </row>
    <row r="139" spans="2:6">
      <c r="B139" s="109">
        <v>0.68292824074074077</v>
      </c>
      <c r="C139" s="110">
        <v>123</v>
      </c>
      <c r="D139" s="111">
        <v>35.18</v>
      </c>
      <c r="E139" s="111">
        <v>4327.1400000000003</v>
      </c>
      <c r="F139" s="60" t="s">
        <v>12</v>
      </c>
    </row>
    <row r="140" spans="2:6">
      <c r="B140" s="109">
        <v>0.68342592592592588</v>
      </c>
      <c r="C140" s="110">
        <v>107</v>
      </c>
      <c r="D140" s="111">
        <v>35.159999999999997</v>
      </c>
      <c r="E140" s="111">
        <v>3762.1199999999994</v>
      </c>
      <c r="F140" s="60" t="s">
        <v>12</v>
      </c>
    </row>
    <row r="141" spans="2:6">
      <c r="B141" s="109">
        <v>0.68766203703703699</v>
      </c>
      <c r="C141" s="110">
        <v>163</v>
      </c>
      <c r="D141" s="111">
        <v>35.200000000000003</v>
      </c>
      <c r="E141" s="111">
        <v>5737.6</v>
      </c>
      <c r="F141" s="60" t="s">
        <v>12</v>
      </c>
    </row>
    <row r="142" spans="2:6">
      <c r="B142" s="109">
        <v>0.69041666666666668</v>
      </c>
      <c r="C142" s="110">
        <v>203</v>
      </c>
      <c r="D142" s="111">
        <v>35.200000000000003</v>
      </c>
      <c r="E142" s="111">
        <v>7145.6</v>
      </c>
      <c r="F142" s="60" t="s">
        <v>12</v>
      </c>
    </row>
    <row r="143" spans="2:6">
      <c r="B143" s="109">
        <v>0.69184027777777779</v>
      </c>
      <c r="C143" s="110">
        <v>285</v>
      </c>
      <c r="D143" s="111">
        <v>35.18</v>
      </c>
      <c r="E143" s="111">
        <v>10026.299999999999</v>
      </c>
      <c r="F143" s="60" t="s">
        <v>12</v>
      </c>
    </row>
    <row r="144" spans="2:6">
      <c r="B144" s="109">
        <v>0.69657407407407412</v>
      </c>
      <c r="C144" s="110">
        <v>114</v>
      </c>
      <c r="D144" s="111">
        <v>35.22</v>
      </c>
      <c r="E144" s="111">
        <v>4015.08</v>
      </c>
      <c r="F144" s="60" t="s">
        <v>12</v>
      </c>
    </row>
    <row r="145" spans="2:6">
      <c r="B145" s="109">
        <v>0.69657407407407412</v>
      </c>
      <c r="C145" s="110">
        <v>137</v>
      </c>
      <c r="D145" s="111">
        <v>35.22</v>
      </c>
      <c r="E145" s="111">
        <v>4825.1399999999994</v>
      </c>
      <c r="F145" s="60" t="s">
        <v>12</v>
      </c>
    </row>
    <row r="146" spans="2:6">
      <c r="B146" s="109">
        <v>0.69952546296296292</v>
      </c>
      <c r="C146" s="110">
        <v>357</v>
      </c>
      <c r="D146" s="111">
        <v>35.26</v>
      </c>
      <c r="E146" s="111">
        <v>12587.82</v>
      </c>
      <c r="F146" s="60" t="s">
        <v>12</v>
      </c>
    </row>
    <row r="147" spans="2:6">
      <c r="B147" s="109">
        <v>0.70150462962962967</v>
      </c>
      <c r="C147" s="110">
        <v>100</v>
      </c>
      <c r="D147" s="111">
        <v>35.340000000000003</v>
      </c>
      <c r="E147" s="111">
        <v>3534.0000000000005</v>
      </c>
      <c r="F147" s="60" t="s">
        <v>12</v>
      </c>
    </row>
    <row r="148" spans="2:6">
      <c r="B148" s="109">
        <v>0.70322916666666668</v>
      </c>
      <c r="C148" s="110">
        <v>162</v>
      </c>
      <c r="D148" s="111">
        <v>35.340000000000003</v>
      </c>
      <c r="E148" s="111">
        <v>5725.0800000000008</v>
      </c>
      <c r="F148" s="60" t="s">
        <v>12</v>
      </c>
    </row>
    <row r="149" spans="2:6">
      <c r="B149" s="109">
        <v>0.703587962962963</v>
      </c>
      <c r="C149" s="110">
        <v>78</v>
      </c>
      <c r="D149" s="111">
        <v>35.340000000000003</v>
      </c>
      <c r="E149" s="111">
        <v>2756.5200000000004</v>
      </c>
      <c r="F149" s="60" t="s">
        <v>12</v>
      </c>
    </row>
    <row r="150" spans="2:6">
      <c r="B150" s="109">
        <v>0.703587962962963</v>
      </c>
      <c r="C150" s="110">
        <v>27</v>
      </c>
      <c r="D150" s="111">
        <v>35.340000000000003</v>
      </c>
      <c r="E150" s="111">
        <v>954.18000000000006</v>
      </c>
      <c r="F150" s="60" t="s">
        <v>12</v>
      </c>
    </row>
    <row r="151" spans="2:6">
      <c r="B151" s="109">
        <v>0.7071412037037037</v>
      </c>
      <c r="C151" s="110">
        <v>426</v>
      </c>
      <c r="D151" s="111">
        <v>35.42</v>
      </c>
      <c r="E151" s="111">
        <v>15088.92</v>
      </c>
      <c r="F151" s="60" t="s">
        <v>12</v>
      </c>
    </row>
    <row r="152" spans="2:6">
      <c r="B152" s="109">
        <v>0.70981481481481479</v>
      </c>
      <c r="C152" s="110">
        <v>982</v>
      </c>
      <c r="D152" s="111">
        <v>35.44</v>
      </c>
      <c r="E152" s="111">
        <v>34802.079999999994</v>
      </c>
      <c r="F152" s="60" t="s">
        <v>12</v>
      </c>
    </row>
    <row r="153" spans="2:6">
      <c r="B153" s="109">
        <v>0.71043981481481477</v>
      </c>
      <c r="C153" s="110">
        <v>198</v>
      </c>
      <c r="D153" s="111">
        <v>35.46</v>
      </c>
      <c r="E153" s="111">
        <v>7021.08</v>
      </c>
      <c r="F153" s="60" t="s">
        <v>12</v>
      </c>
    </row>
    <row r="154" spans="2:6">
      <c r="B154" s="109">
        <v>0.71085648148148151</v>
      </c>
      <c r="C154" s="110">
        <v>88</v>
      </c>
      <c r="D154" s="111">
        <v>35.44</v>
      </c>
      <c r="E154" s="111">
        <v>3118.72</v>
      </c>
      <c r="F154" s="60" t="s">
        <v>12</v>
      </c>
    </row>
    <row r="155" spans="2:6">
      <c r="B155" s="109">
        <v>0.71085648148148151</v>
      </c>
      <c r="C155" s="110">
        <v>39</v>
      </c>
      <c r="D155" s="111">
        <v>35.44</v>
      </c>
      <c r="E155" s="111">
        <v>1382.1599999999999</v>
      </c>
      <c r="F155" s="60" t="s">
        <v>12</v>
      </c>
    </row>
    <row r="156" spans="2:6">
      <c r="B156" s="109">
        <v>0.71309027777777778</v>
      </c>
      <c r="C156" s="110">
        <v>468</v>
      </c>
      <c r="D156" s="111">
        <v>35.46</v>
      </c>
      <c r="E156" s="111">
        <v>16595.28</v>
      </c>
      <c r="F156" s="60" t="s">
        <v>12</v>
      </c>
    </row>
    <row r="157" spans="2:6">
      <c r="B157" s="109">
        <v>0.7152546296296296</v>
      </c>
      <c r="C157" s="110">
        <v>75</v>
      </c>
      <c r="D157" s="111">
        <v>35.479999999999997</v>
      </c>
      <c r="E157" s="111">
        <v>2660.9999999999995</v>
      </c>
      <c r="F157" s="60" t="s">
        <v>12</v>
      </c>
    </row>
    <row r="158" spans="2:6">
      <c r="B158" s="109">
        <v>0.71643518518518523</v>
      </c>
      <c r="C158" s="110">
        <v>235</v>
      </c>
      <c r="D158" s="111">
        <v>35.44</v>
      </c>
      <c r="E158" s="111">
        <v>8328.4</v>
      </c>
      <c r="F158" s="60" t="s">
        <v>12</v>
      </c>
    </row>
    <row r="159" spans="2:6">
      <c r="B159" s="109">
        <v>0.71643518518518523</v>
      </c>
      <c r="C159" s="110">
        <v>235</v>
      </c>
      <c r="D159" s="111">
        <v>35.44</v>
      </c>
      <c r="E159" s="111">
        <v>8328.4</v>
      </c>
      <c r="F159" s="60" t="s">
        <v>12</v>
      </c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5">
      <c r="B165" s="34"/>
      <c r="C165" s="103"/>
      <c r="D165" s="104"/>
      <c r="E165" s="104"/>
      <c r="F165" s="105"/>
    </row>
    <row r="166" spans="2:6" ht="12.5">
      <c r="B166" s="34"/>
      <c r="C166" s="103"/>
      <c r="D166" s="104"/>
      <c r="E166" s="104"/>
      <c r="F166" s="105"/>
    </row>
    <row r="167" spans="2:6" ht="12.5">
      <c r="B167" s="34"/>
      <c r="C167" s="103"/>
      <c r="D167" s="104"/>
      <c r="E167" s="104"/>
      <c r="F167" s="105"/>
    </row>
    <row r="168" spans="2:6" ht="12.5">
      <c r="B168" s="34"/>
      <c r="C168" s="103"/>
      <c r="D168" s="104"/>
      <c r="E168" s="104"/>
      <c r="F168" s="105"/>
    </row>
    <row r="169" spans="2:6" ht="12.5">
      <c r="B169" s="34"/>
      <c r="C169" s="103"/>
      <c r="D169" s="104"/>
      <c r="E169" s="104"/>
      <c r="F169" s="105"/>
    </row>
    <row r="170" spans="2:6" ht="12.5">
      <c r="B170" s="34"/>
      <c r="C170" s="103"/>
      <c r="D170" s="104"/>
      <c r="E170" s="104"/>
      <c r="F170" s="105"/>
    </row>
    <row r="171" spans="2:6" ht="12.5">
      <c r="B171" s="34"/>
      <c r="C171" s="103"/>
      <c r="D171" s="104"/>
      <c r="E171" s="104"/>
      <c r="F171" s="105"/>
    </row>
    <row r="172" spans="2:6" ht="12.5">
      <c r="B172" s="34"/>
      <c r="C172" s="103"/>
      <c r="D172" s="104"/>
      <c r="E172" s="104"/>
      <c r="F172" s="105"/>
    </row>
    <row r="173" spans="2:6" ht="12.5">
      <c r="B173" s="34"/>
      <c r="C173" s="103"/>
      <c r="D173" s="104"/>
      <c r="E173" s="104"/>
      <c r="F173" s="105"/>
    </row>
    <row r="174" spans="2:6" ht="12.5">
      <c r="B174" s="34"/>
      <c r="C174" s="103"/>
      <c r="D174" s="104"/>
      <c r="E174" s="104"/>
      <c r="F174" s="105"/>
    </row>
    <row r="175" spans="2:6" ht="12.5">
      <c r="B175" s="34"/>
      <c r="C175" s="103"/>
      <c r="D175" s="104"/>
      <c r="E175" s="104"/>
      <c r="F175" s="105"/>
    </row>
    <row r="176" spans="2:6" ht="12.5">
      <c r="B176" s="34"/>
      <c r="C176" s="103"/>
      <c r="D176" s="104"/>
      <c r="E176" s="104"/>
      <c r="F176" s="105"/>
    </row>
    <row r="177" spans="2:6" ht="12.5">
      <c r="B177" s="34"/>
      <c r="C177" s="103"/>
      <c r="D177" s="104"/>
      <c r="E177" s="104"/>
      <c r="F177" s="105"/>
    </row>
    <row r="178" spans="2:6" ht="12.5">
      <c r="B178" s="34"/>
      <c r="C178" s="103"/>
      <c r="D178" s="104"/>
      <c r="E178" s="104"/>
      <c r="F178" s="105"/>
    </row>
    <row r="179" spans="2:6" ht="12.5">
      <c r="B179" s="34"/>
      <c r="C179" s="103"/>
      <c r="D179" s="104"/>
      <c r="E179" s="104"/>
      <c r="F179" s="105"/>
    </row>
    <row r="180" spans="2:6" ht="12.5">
      <c r="B180" s="34"/>
      <c r="C180" s="103"/>
      <c r="D180" s="104"/>
      <c r="E180" s="104"/>
      <c r="F180" s="105"/>
    </row>
    <row r="181" spans="2:6" ht="12.5">
      <c r="B181" s="34"/>
      <c r="C181" s="103"/>
      <c r="D181" s="104"/>
      <c r="E181" s="104"/>
      <c r="F181" s="105"/>
    </row>
    <row r="182" spans="2:6" ht="12.5">
      <c r="B182" s="34"/>
      <c r="C182" s="103"/>
      <c r="D182" s="104"/>
      <c r="E182" s="104"/>
      <c r="F182" s="105"/>
    </row>
    <row r="183" spans="2:6" ht="12.5">
      <c r="B183" s="34"/>
      <c r="C183" s="103"/>
      <c r="D183" s="104"/>
      <c r="E183" s="104"/>
      <c r="F183" s="105"/>
    </row>
    <row r="184" spans="2:6" ht="12.5">
      <c r="B184" s="34"/>
      <c r="C184" s="103"/>
      <c r="D184" s="104"/>
      <c r="E184" s="104"/>
      <c r="F184" s="105"/>
    </row>
    <row r="185" spans="2:6" ht="12.5">
      <c r="B185" s="34"/>
      <c r="C185" s="103"/>
      <c r="D185" s="104"/>
      <c r="E185" s="104"/>
      <c r="F185" s="105"/>
    </row>
    <row r="186" spans="2:6" ht="12.5">
      <c r="B186" s="34"/>
      <c r="C186" s="103"/>
      <c r="D186" s="104"/>
      <c r="E186" s="104"/>
      <c r="F186" s="105"/>
    </row>
    <row r="187" spans="2:6" ht="12.5">
      <c r="B187" s="34"/>
      <c r="C187" s="103"/>
      <c r="D187" s="104"/>
      <c r="E187" s="104"/>
      <c r="F187" s="105"/>
    </row>
    <row r="188" spans="2:6" ht="12.5">
      <c r="B188" s="34"/>
      <c r="C188" s="103"/>
      <c r="D188" s="104"/>
      <c r="E188" s="104"/>
      <c r="F188" s="105"/>
    </row>
    <row r="189" spans="2:6" ht="12.5">
      <c r="B189" s="34"/>
      <c r="C189" s="103"/>
      <c r="D189" s="104"/>
      <c r="E189" s="104"/>
      <c r="F189" s="105"/>
    </row>
    <row r="190" spans="2:6" ht="12.5">
      <c r="B190" s="34"/>
      <c r="C190" s="103"/>
      <c r="D190" s="104"/>
      <c r="E190" s="104"/>
      <c r="F190" s="105"/>
    </row>
    <row r="191" spans="2:6" ht="12.5">
      <c r="B191" s="34"/>
      <c r="C191" s="103"/>
      <c r="D191" s="104"/>
      <c r="E191" s="104"/>
      <c r="F191" s="105"/>
    </row>
    <row r="192" spans="2:6" ht="12.5">
      <c r="B192" s="34"/>
      <c r="C192" s="103"/>
      <c r="D192" s="104"/>
      <c r="E192" s="104"/>
      <c r="F192" s="105"/>
    </row>
    <row r="193" spans="2:6" ht="12.5">
      <c r="B193" s="34"/>
      <c r="C193" s="103"/>
      <c r="D193" s="104"/>
      <c r="E193" s="104"/>
      <c r="F193" s="105"/>
    </row>
    <row r="194" spans="2:6" ht="12.5">
      <c r="B194" s="34"/>
      <c r="C194" s="103"/>
      <c r="D194" s="104"/>
      <c r="E194" s="104"/>
      <c r="F194" s="105"/>
    </row>
    <row r="195" spans="2:6" ht="12.5">
      <c r="B195" s="34"/>
      <c r="C195" s="103"/>
      <c r="D195" s="104"/>
      <c r="E195" s="104"/>
      <c r="F195" s="105"/>
    </row>
    <row r="196" spans="2:6" ht="12.5">
      <c r="B196" s="34"/>
      <c r="C196" s="103"/>
      <c r="D196" s="104"/>
      <c r="E196" s="104"/>
      <c r="F196" s="105"/>
    </row>
    <row r="197" spans="2:6" ht="12.5">
      <c r="B197" s="34"/>
      <c r="C197" s="103"/>
      <c r="D197" s="104"/>
      <c r="E197" s="104"/>
      <c r="F197" s="105"/>
    </row>
    <row r="198" spans="2:6" ht="12.5">
      <c r="B198" s="34"/>
      <c r="C198" s="103"/>
      <c r="D198" s="104"/>
      <c r="E198" s="104"/>
      <c r="F198" s="105"/>
    </row>
    <row r="199" spans="2:6" ht="12.5">
      <c r="B199" s="34"/>
      <c r="C199" s="103"/>
      <c r="D199" s="104"/>
      <c r="E199" s="104"/>
      <c r="F199" s="105"/>
    </row>
    <row r="200" spans="2:6" ht="12.5">
      <c r="B200" s="34"/>
      <c r="C200" s="103"/>
      <c r="D200" s="104"/>
      <c r="E200" s="104"/>
      <c r="F200" s="105"/>
    </row>
    <row r="201" spans="2:6" ht="12.5">
      <c r="B201" s="34"/>
      <c r="C201" s="103"/>
      <c r="D201" s="104"/>
      <c r="E201" s="104"/>
      <c r="F201" s="105"/>
    </row>
    <row r="202" spans="2:6" ht="12.5">
      <c r="B202" s="34"/>
      <c r="C202" s="103"/>
      <c r="D202" s="104"/>
      <c r="E202" s="104"/>
      <c r="F202" s="105"/>
    </row>
    <row r="203" spans="2:6" ht="12.5">
      <c r="B203" s="34"/>
      <c r="C203" s="103"/>
      <c r="D203" s="104"/>
      <c r="E203" s="104"/>
      <c r="F203" s="105"/>
    </row>
    <row r="204" spans="2:6" ht="12.5">
      <c r="B204" s="34"/>
      <c r="C204" s="103"/>
      <c r="D204" s="104"/>
      <c r="E204" s="104"/>
      <c r="F204" s="105"/>
    </row>
    <row r="205" spans="2:6" ht="12.5">
      <c r="B205" s="34"/>
      <c r="C205" s="103"/>
      <c r="D205" s="104"/>
      <c r="E205" s="104"/>
      <c r="F205" s="105"/>
    </row>
    <row r="206" spans="2:6" ht="12.5">
      <c r="B206" s="34"/>
      <c r="C206" s="103"/>
      <c r="D206" s="104"/>
      <c r="E206" s="104"/>
      <c r="F206" s="105"/>
    </row>
    <row r="207" spans="2:6" ht="12.5">
      <c r="B207" s="34"/>
      <c r="C207" s="103"/>
      <c r="D207" s="104"/>
      <c r="E207" s="104"/>
      <c r="F207" s="105"/>
    </row>
    <row r="208" spans="2:6" ht="12.5">
      <c r="B208" s="34"/>
      <c r="C208" s="103"/>
      <c r="D208" s="104"/>
      <c r="E208" s="104"/>
      <c r="F208" s="105"/>
    </row>
    <row r="209" spans="2:6" ht="12.5">
      <c r="B209" s="34"/>
      <c r="C209" s="103"/>
      <c r="D209" s="104"/>
      <c r="E209" s="104"/>
      <c r="F209" s="105"/>
    </row>
    <row r="210" spans="2:6" ht="12.5">
      <c r="B210" s="34"/>
      <c r="C210" s="103"/>
      <c r="D210" s="104"/>
      <c r="E210" s="104"/>
      <c r="F210" s="105"/>
    </row>
    <row r="211" spans="2:6" ht="12.5">
      <c r="B211" s="34"/>
      <c r="C211" s="103"/>
      <c r="D211" s="104"/>
      <c r="E211" s="104"/>
      <c r="F211" s="105"/>
    </row>
    <row r="212" spans="2:6" ht="12.5">
      <c r="B212" s="34"/>
      <c r="C212" s="103"/>
      <c r="D212" s="104"/>
      <c r="E212" s="104"/>
      <c r="F212" s="105"/>
    </row>
    <row r="213" spans="2:6" ht="12.5">
      <c r="B213" s="34"/>
      <c r="C213" s="103"/>
      <c r="D213" s="104"/>
      <c r="E213" s="104"/>
      <c r="F213" s="105"/>
    </row>
    <row r="214" spans="2:6" ht="12.5">
      <c r="B214" s="34"/>
      <c r="C214" s="103"/>
      <c r="D214" s="104"/>
      <c r="E214" s="104"/>
      <c r="F214" s="105"/>
    </row>
    <row r="215" spans="2:6" ht="12.5">
      <c r="B215" s="34"/>
      <c r="C215" s="103"/>
      <c r="D215" s="104"/>
      <c r="E215" s="104"/>
      <c r="F215" s="105"/>
    </row>
    <row r="216" spans="2:6" ht="12.5">
      <c r="B216" s="34"/>
      <c r="C216" s="103"/>
      <c r="D216" s="104"/>
      <c r="E216" s="104"/>
      <c r="F216" s="105"/>
    </row>
    <row r="217" spans="2:6" ht="12.5">
      <c r="B217" s="34"/>
      <c r="C217" s="103"/>
      <c r="D217" s="104"/>
      <c r="E217" s="104"/>
      <c r="F217" s="105"/>
    </row>
    <row r="218" spans="2:6" ht="12.5">
      <c r="B218" s="34"/>
      <c r="C218" s="103"/>
      <c r="D218" s="104"/>
      <c r="E218" s="104"/>
      <c r="F218" s="105"/>
    </row>
    <row r="219" spans="2:6" ht="12.5">
      <c r="B219" s="34"/>
      <c r="C219" s="103"/>
      <c r="D219" s="104"/>
      <c r="E219" s="104"/>
      <c r="F219" s="105"/>
    </row>
    <row r="220" spans="2:6" ht="12.5">
      <c r="B220" s="34"/>
      <c r="C220" s="103"/>
      <c r="D220" s="104"/>
      <c r="E220" s="104"/>
      <c r="F220" s="105"/>
    </row>
    <row r="221" spans="2:6" ht="12.5">
      <c r="B221" s="34"/>
      <c r="C221" s="103"/>
      <c r="D221" s="104"/>
      <c r="E221" s="104"/>
      <c r="F221" s="105"/>
    </row>
    <row r="222" spans="2:6" ht="12.5">
      <c r="B222" s="34"/>
      <c r="C222" s="103"/>
      <c r="D222" s="104"/>
      <c r="E222" s="104"/>
      <c r="F222" s="105"/>
    </row>
    <row r="223" spans="2:6" ht="12.5">
      <c r="B223" s="34"/>
      <c r="C223" s="103"/>
      <c r="D223" s="104"/>
      <c r="E223" s="104"/>
      <c r="F223" s="105"/>
    </row>
    <row r="224" spans="2:6" ht="12.5">
      <c r="B224" s="34"/>
      <c r="C224" s="103"/>
      <c r="D224" s="104"/>
      <c r="E224" s="104"/>
      <c r="F224" s="105"/>
    </row>
    <row r="225" spans="2:6" ht="12.5">
      <c r="B225" s="34"/>
      <c r="C225" s="103"/>
      <c r="D225" s="104"/>
      <c r="E225" s="104"/>
      <c r="F225" s="105"/>
    </row>
    <row r="226" spans="2:6" ht="12.5">
      <c r="B226" s="34"/>
      <c r="C226" s="103"/>
      <c r="D226" s="104"/>
      <c r="E226" s="104"/>
      <c r="F226" s="105"/>
    </row>
    <row r="227" spans="2:6" ht="12.5">
      <c r="B227" s="34"/>
      <c r="C227" s="103"/>
      <c r="D227" s="104"/>
      <c r="E227" s="104"/>
      <c r="F227" s="105"/>
    </row>
    <row r="228" spans="2:6" ht="12.5">
      <c r="B228" s="34"/>
      <c r="C228" s="103"/>
      <c r="D228" s="104"/>
      <c r="E228" s="104"/>
      <c r="F228" s="105"/>
    </row>
    <row r="229" spans="2:6" ht="12.5">
      <c r="B229" s="34"/>
      <c r="C229" s="103"/>
      <c r="D229" s="104"/>
      <c r="E229" s="104"/>
      <c r="F229" s="105"/>
    </row>
    <row r="230" spans="2:6" ht="12.5">
      <c r="B230" s="34"/>
      <c r="C230" s="103"/>
      <c r="D230" s="104"/>
      <c r="E230" s="104"/>
      <c r="F230" s="105"/>
    </row>
    <row r="231" spans="2:6" ht="12.5">
      <c r="B231" s="34"/>
      <c r="C231" s="103"/>
      <c r="D231" s="104"/>
      <c r="E231" s="104"/>
      <c r="F231" s="105"/>
    </row>
    <row r="232" spans="2:6" ht="12.5">
      <c r="B232" s="34"/>
      <c r="C232" s="103"/>
      <c r="D232" s="104"/>
      <c r="E232" s="104"/>
      <c r="F232" s="105"/>
    </row>
    <row r="233" spans="2:6" ht="12.5">
      <c r="B233" s="34"/>
      <c r="C233" s="103"/>
      <c r="D233" s="104"/>
      <c r="E233" s="104"/>
      <c r="F233" s="105"/>
    </row>
    <row r="234" spans="2:6" ht="12.5">
      <c r="B234" s="34"/>
      <c r="C234" s="103"/>
      <c r="D234" s="104"/>
      <c r="E234" s="104"/>
      <c r="F234" s="105"/>
    </row>
    <row r="235" spans="2:6" ht="12.5">
      <c r="B235" s="34"/>
      <c r="C235" s="103"/>
      <c r="D235" s="104"/>
      <c r="E235" s="104"/>
      <c r="F235" s="105"/>
    </row>
    <row r="236" spans="2:6" ht="12.5">
      <c r="B236" s="34"/>
      <c r="C236" s="103"/>
      <c r="D236" s="104"/>
      <c r="E236" s="104"/>
      <c r="F236" s="105"/>
    </row>
    <row r="237" spans="2:6" ht="12.5">
      <c r="B237" s="34"/>
      <c r="C237" s="103"/>
      <c r="D237" s="104"/>
      <c r="E237" s="104"/>
      <c r="F237" s="105"/>
    </row>
    <row r="238" spans="2:6" ht="12.5">
      <c r="B238" s="34"/>
      <c r="C238" s="103"/>
      <c r="D238" s="104"/>
      <c r="E238" s="104"/>
      <c r="F238" s="105"/>
    </row>
    <row r="239" spans="2:6" ht="12.5">
      <c r="B239" s="34"/>
      <c r="C239" s="103"/>
      <c r="D239" s="104"/>
      <c r="E239" s="104"/>
      <c r="F239" s="105"/>
    </row>
    <row r="240" spans="2:6" ht="12.5">
      <c r="B240" s="34"/>
      <c r="C240" s="103"/>
      <c r="D240" s="104"/>
      <c r="E240" s="104"/>
      <c r="F240" s="105"/>
    </row>
    <row r="241" spans="2:6" ht="12.5">
      <c r="B241" s="34"/>
      <c r="C241" s="103"/>
      <c r="D241" s="104"/>
      <c r="E241" s="104"/>
      <c r="F241" s="105"/>
    </row>
    <row r="242" spans="2:6" ht="12.5">
      <c r="B242" s="34"/>
      <c r="C242" s="103"/>
      <c r="D242" s="104"/>
      <c r="E242" s="104"/>
      <c r="F242" s="105"/>
    </row>
    <row r="243" spans="2:6" ht="12.5">
      <c r="B243" s="34"/>
      <c r="C243" s="103"/>
      <c r="D243" s="104"/>
      <c r="E243" s="104"/>
      <c r="F243" s="105"/>
    </row>
    <row r="244" spans="2:6" ht="12.5">
      <c r="B244" s="34"/>
      <c r="C244" s="103"/>
      <c r="D244" s="104"/>
      <c r="E244" s="104"/>
      <c r="F244" s="105"/>
    </row>
    <row r="245" spans="2:6" ht="12.5">
      <c r="B245" s="34"/>
      <c r="C245" s="103"/>
      <c r="D245" s="104"/>
      <c r="E245" s="104"/>
      <c r="F245" s="105"/>
    </row>
    <row r="246" spans="2:6" ht="12.5">
      <c r="B246" s="34"/>
      <c r="C246" s="103"/>
      <c r="D246" s="104"/>
      <c r="E246" s="104"/>
      <c r="F246" s="105"/>
    </row>
    <row r="247" spans="2:6" ht="12.5">
      <c r="B247" s="34"/>
      <c r="C247" s="103"/>
      <c r="D247" s="104"/>
      <c r="E247" s="104"/>
      <c r="F247" s="105"/>
    </row>
    <row r="248" spans="2:6" ht="12.5">
      <c r="B248" s="34"/>
      <c r="C248" s="103"/>
      <c r="D248" s="104"/>
      <c r="E248" s="104"/>
      <c r="F248" s="105"/>
    </row>
  </sheetData>
  <conditionalFormatting sqref="D15:D19">
    <cfRule type="expression" dxfId="32" priority="1">
      <formula>$D15&gt;#REF!</formula>
    </cfRule>
  </conditionalFormatting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AE5F3-F2F1-4D2A-ADC4-3C08C1F8FE2A}">
  <dimension ref="B1:L248"/>
  <sheetViews>
    <sheetView topLeftCell="A6" workbookViewId="0">
      <selection activeCell="K40" sqref="K40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46127</v>
      </c>
      <c r="C15" s="58">
        <f>SUMIF(F21:F5001,F15,C21:C5001)</f>
        <v>25259</v>
      </c>
      <c r="D15" s="59">
        <f>E15/C15</f>
        <v>35.472314818480541</v>
      </c>
      <c r="E15" s="59">
        <f>SUMIF(F21:F5001,F15,E21:E5001)</f>
        <v>895995.20000000007</v>
      </c>
      <c r="F15" s="60" t="s">
        <v>12</v>
      </c>
    </row>
    <row r="16" spans="2:10">
      <c r="B16" s="26">
        <f>B15</f>
        <v>46127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46127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46127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0.37887731481481479</v>
      </c>
      <c r="C21" s="110">
        <v>649</v>
      </c>
      <c r="D21" s="111">
        <v>35.82</v>
      </c>
      <c r="E21" s="111">
        <v>23247.18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0.37991898148148145</v>
      </c>
      <c r="C22" s="110">
        <v>83</v>
      </c>
      <c r="D22" s="111">
        <v>35.799999999999997</v>
      </c>
      <c r="E22" s="111">
        <v>2971.3999999999996</v>
      </c>
      <c r="F22" s="60" t="s">
        <v>12</v>
      </c>
    </row>
    <row r="23" spans="2:12">
      <c r="B23" s="109">
        <v>0.38175925925925924</v>
      </c>
      <c r="C23" s="110">
        <v>194</v>
      </c>
      <c r="D23" s="111">
        <v>35.799999999999997</v>
      </c>
      <c r="E23" s="111">
        <v>6945.2</v>
      </c>
      <c r="F23" s="60" t="s">
        <v>12</v>
      </c>
    </row>
    <row r="24" spans="2:12">
      <c r="B24" s="109">
        <v>0.38222222222222224</v>
      </c>
      <c r="C24" s="110">
        <v>281</v>
      </c>
      <c r="D24" s="111">
        <v>35.619999999999997</v>
      </c>
      <c r="E24" s="111">
        <v>10009.219999999999</v>
      </c>
      <c r="F24" s="60" t="s">
        <v>12</v>
      </c>
    </row>
    <row r="25" spans="2:12">
      <c r="B25" s="109">
        <v>0.38245370370370368</v>
      </c>
      <c r="C25" s="110">
        <v>86</v>
      </c>
      <c r="D25" s="111">
        <v>35.56</v>
      </c>
      <c r="E25" s="111">
        <v>3058.1600000000003</v>
      </c>
      <c r="F25" s="60" t="s">
        <v>12</v>
      </c>
    </row>
    <row r="26" spans="2:12">
      <c r="B26" s="109">
        <v>0.38541666666666669</v>
      </c>
      <c r="C26" s="110">
        <v>340</v>
      </c>
      <c r="D26" s="111">
        <v>35.58</v>
      </c>
      <c r="E26" s="111">
        <v>12097.199999999999</v>
      </c>
      <c r="F26" s="60" t="s">
        <v>12</v>
      </c>
    </row>
    <row r="27" spans="2:12">
      <c r="B27" s="109">
        <v>0.38599537037037035</v>
      </c>
      <c r="C27" s="110">
        <v>206</v>
      </c>
      <c r="D27" s="111">
        <v>35.54</v>
      </c>
      <c r="E27" s="111">
        <v>7321.24</v>
      </c>
      <c r="F27" s="60" t="s">
        <v>12</v>
      </c>
    </row>
    <row r="28" spans="2:12">
      <c r="B28" s="109">
        <v>0.39128472222222221</v>
      </c>
      <c r="C28" s="110">
        <v>597</v>
      </c>
      <c r="D28" s="111">
        <v>35.700000000000003</v>
      </c>
      <c r="E28" s="111">
        <v>21312.9</v>
      </c>
      <c r="F28" s="60" t="s">
        <v>12</v>
      </c>
    </row>
    <row r="29" spans="2:12">
      <c r="B29" s="109">
        <v>0.39381944444444444</v>
      </c>
      <c r="C29" s="110">
        <v>64</v>
      </c>
      <c r="D29" s="111">
        <v>35.68</v>
      </c>
      <c r="E29" s="111">
        <v>2283.52</v>
      </c>
      <c r="F29" s="60" t="s">
        <v>12</v>
      </c>
    </row>
    <row r="30" spans="2:12">
      <c r="B30" s="109">
        <v>0.39381944444444444</v>
      </c>
      <c r="C30" s="110">
        <v>138</v>
      </c>
      <c r="D30" s="111">
        <v>35.68</v>
      </c>
      <c r="E30" s="111">
        <v>4923.84</v>
      </c>
      <c r="F30" s="60" t="s">
        <v>12</v>
      </c>
    </row>
    <row r="31" spans="2:12">
      <c r="B31" s="109">
        <v>0.39456018518518521</v>
      </c>
      <c r="C31" s="110">
        <v>197</v>
      </c>
      <c r="D31" s="111">
        <v>35.64</v>
      </c>
      <c r="E31" s="111">
        <v>7021.08</v>
      </c>
      <c r="F31" s="60" t="s">
        <v>12</v>
      </c>
    </row>
    <row r="32" spans="2:12">
      <c r="B32" s="109">
        <v>0.39505787037037038</v>
      </c>
      <c r="C32" s="110">
        <v>88</v>
      </c>
      <c r="D32" s="111">
        <v>35.58</v>
      </c>
      <c r="E32" s="111">
        <v>3131.04</v>
      </c>
      <c r="F32" s="60" t="s">
        <v>12</v>
      </c>
    </row>
    <row r="33" spans="2:6">
      <c r="B33" s="109">
        <v>0.39612268518518517</v>
      </c>
      <c r="C33" s="110">
        <v>87</v>
      </c>
      <c r="D33" s="111">
        <v>35.520000000000003</v>
      </c>
      <c r="E33" s="111">
        <v>3090.2400000000002</v>
      </c>
      <c r="F33" s="60" t="s">
        <v>12</v>
      </c>
    </row>
    <row r="34" spans="2:6">
      <c r="B34" s="109">
        <v>0.39690972222222221</v>
      </c>
      <c r="C34" s="110">
        <v>159</v>
      </c>
      <c r="D34" s="111">
        <v>35.4</v>
      </c>
      <c r="E34" s="111">
        <v>5628.5999999999995</v>
      </c>
      <c r="F34" s="60" t="s">
        <v>12</v>
      </c>
    </row>
    <row r="35" spans="2:6">
      <c r="B35" s="109">
        <v>0.39828703703703705</v>
      </c>
      <c r="C35" s="110">
        <v>86</v>
      </c>
      <c r="D35" s="111">
        <v>35.46</v>
      </c>
      <c r="E35" s="111">
        <v>3049.56</v>
      </c>
      <c r="F35" s="60" t="s">
        <v>12</v>
      </c>
    </row>
    <row r="36" spans="2:6">
      <c r="B36" s="109">
        <v>0.40047453703703706</v>
      </c>
      <c r="C36" s="110">
        <v>57</v>
      </c>
      <c r="D36" s="111">
        <v>35.44</v>
      </c>
      <c r="E36" s="111">
        <v>2020.08</v>
      </c>
      <c r="F36" s="60" t="s">
        <v>12</v>
      </c>
    </row>
    <row r="37" spans="2:6">
      <c r="B37" s="109">
        <v>0.40047453703703706</v>
      </c>
      <c r="C37" s="110">
        <v>72</v>
      </c>
      <c r="D37" s="111">
        <v>35.44</v>
      </c>
      <c r="E37" s="111">
        <v>2551.6799999999998</v>
      </c>
      <c r="F37" s="60" t="s">
        <v>12</v>
      </c>
    </row>
    <row r="38" spans="2:6">
      <c r="B38" s="109">
        <v>0.40322916666666669</v>
      </c>
      <c r="C38" s="110">
        <v>274</v>
      </c>
      <c r="D38" s="111">
        <v>35.520000000000003</v>
      </c>
      <c r="E38" s="111">
        <v>9732.4800000000014</v>
      </c>
      <c r="F38" s="60" t="s">
        <v>12</v>
      </c>
    </row>
    <row r="39" spans="2:6">
      <c r="B39" s="109">
        <v>0.4039699074074074</v>
      </c>
      <c r="C39" s="110">
        <v>97</v>
      </c>
      <c r="D39" s="111">
        <v>35.479999999999997</v>
      </c>
      <c r="E39" s="111">
        <v>3441.5599999999995</v>
      </c>
      <c r="F39" s="60" t="s">
        <v>12</v>
      </c>
    </row>
    <row r="40" spans="2:6">
      <c r="B40" s="109">
        <v>0.4064814814814815</v>
      </c>
      <c r="C40" s="110">
        <v>194</v>
      </c>
      <c r="D40" s="111">
        <v>35.479999999999997</v>
      </c>
      <c r="E40" s="111">
        <v>6883.119999999999</v>
      </c>
      <c r="F40" s="60" t="s">
        <v>12</v>
      </c>
    </row>
    <row r="41" spans="2:6">
      <c r="B41" s="109">
        <v>0.40795138888888888</v>
      </c>
      <c r="C41" s="110">
        <v>89</v>
      </c>
      <c r="D41" s="111">
        <v>35.44</v>
      </c>
      <c r="E41" s="111">
        <v>3154.16</v>
      </c>
      <c r="F41" s="60" t="s">
        <v>12</v>
      </c>
    </row>
    <row r="42" spans="2:6">
      <c r="B42" s="109">
        <v>0.41019675925925925</v>
      </c>
      <c r="C42" s="110">
        <v>63</v>
      </c>
      <c r="D42" s="111">
        <v>35.42</v>
      </c>
      <c r="E42" s="111">
        <v>2231.46</v>
      </c>
      <c r="F42" s="60" t="s">
        <v>12</v>
      </c>
    </row>
    <row r="43" spans="2:6">
      <c r="B43" s="109">
        <v>0.41019675925925925</v>
      </c>
      <c r="C43" s="110">
        <v>64</v>
      </c>
      <c r="D43" s="111">
        <v>35.42</v>
      </c>
      <c r="E43" s="111">
        <v>2266.88</v>
      </c>
      <c r="F43" s="60" t="s">
        <v>12</v>
      </c>
    </row>
    <row r="44" spans="2:6">
      <c r="B44" s="109">
        <v>0.41037037037037039</v>
      </c>
      <c r="C44" s="110">
        <v>100</v>
      </c>
      <c r="D44" s="111">
        <v>35.380000000000003</v>
      </c>
      <c r="E44" s="111">
        <v>3538.0000000000005</v>
      </c>
      <c r="F44" s="60" t="s">
        <v>12</v>
      </c>
    </row>
    <row r="45" spans="2:6">
      <c r="B45" s="109">
        <v>0.41300925925925924</v>
      </c>
      <c r="C45" s="110">
        <v>131</v>
      </c>
      <c r="D45" s="111">
        <v>35.32</v>
      </c>
      <c r="E45" s="111">
        <v>4626.92</v>
      </c>
      <c r="F45" s="60" t="s">
        <v>12</v>
      </c>
    </row>
    <row r="46" spans="2:6">
      <c r="B46" s="109">
        <v>0.4145949074074074</v>
      </c>
      <c r="C46" s="110">
        <v>101</v>
      </c>
      <c r="D46" s="111">
        <v>35.32</v>
      </c>
      <c r="E46" s="111">
        <v>3567.32</v>
      </c>
      <c r="F46" s="60" t="s">
        <v>12</v>
      </c>
    </row>
    <row r="47" spans="2:6">
      <c r="B47" s="109">
        <v>0.41562500000000002</v>
      </c>
      <c r="C47" s="110">
        <v>22</v>
      </c>
      <c r="D47" s="111">
        <v>35.32</v>
      </c>
      <c r="E47" s="111">
        <v>777.04</v>
      </c>
      <c r="F47" s="60" t="s">
        <v>12</v>
      </c>
    </row>
    <row r="48" spans="2:6">
      <c r="B48" s="109">
        <v>0.42040509259259257</v>
      </c>
      <c r="C48" s="110">
        <v>486</v>
      </c>
      <c r="D48" s="111">
        <v>35.340000000000003</v>
      </c>
      <c r="E48" s="111">
        <v>17175.240000000002</v>
      </c>
      <c r="F48" s="60" t="s">
        <v>12</v>
      </c>
    </row>
    <row r="49" spans="2:6">
      <c r="B49" s="109">
        <v>0.42141203703703706</v>
      </c>
      <c r="C49" s="110">
        <v>99</v>
      </c>
      <c r="D49" s="111">
        <v>35.32</v>
      </c>
      <c r="E49" s="111">
        <v>3496.68</v>
      </c>
      <c r="F49" s="60" t="s">
        <v>12</v>
      </c>
    </row>
    <row r="50" spans="2:6">
      <c r="B50" s="109">
        <v>0.42474537037037036</v>
      </c>
      <c r="C50" s="110">
        <v>3</v>
      </c>
      <c r="D50" s="111">
        <v>35.26</v>
      </c>
      <c r="E50" s="111">
        <v>105.78</v>
      </c>
      <c r="F50" s="60" t="s">
        <v>12</v>
      </c>
    </row>
    <row r="51" spans="2:6">
      <c r="B51" s="109">
        <v>0.42501157407407408</v>
      </c>
      <c r="C51" s="110">
        <v>219</v>
      </c>
      <c r="D51" s="111">
        <v>35.26</v>
      </c>
      <c r="E51" s="111">
        <v>7721.94</v>
      </c>
      <c r="F51" s="60" t="s">
        <v>12</v>
      </c>
    </row>
    <row r="52" spans="2:6">
      <c r="B52" s="109">
        <v>0.42532407407407408</v>
      </c>
      <c r="C52" s="110">
        <v>130</v>
      </c>
      <c r="D52" s="111">
        <v>35.26</v>
      </c>
      <c r="E52" s="111">
        <v>4583.8</v>
      </c>
      <c r="F52" s="60" t="s">
        <v>12</v>
      </c>
    </row>
    <row r="53" spans="2:6">
      <c r="B53" s="109">
        <v>0.43258101851851855</v>
      </c>
      <c r="C53" s="110">
        <v>491</v>
      </c>
      <c r="D53" s="111">
        <v>35.24</v>
      </c>
      <c r="E53" s="111">
        <v>17302.84</v>
      </c>
      <c r="F53" s="60" t="s">
        <v>12</v>
      </c>
    </row>
    <row r="54" spans="2:6">
      <c r="B54" s="109">
        <v>0.43578703703703703</v>
      </c>
      <c r="C54" s="110">
        <v>121</v>
      </c>
      <c r="D54" s="111">
        <v>35.24</v>
      </c>
      <c r="E54" s="111">
        <v>4264.04</v>
      </c>
      <c r="F54" s="60" t="s">
        <v>12</v>
      </c>
    </row>
    <row r="55" spans="2:6">
      <c r="B55" s="109">
        <v>0.43966435185185188</v>
      </c>
      <c r="C55" s="110">
        <v>293</v>
      </c>
      <c r="D55" s="111">
        <v>35.26</v>
      </c>
      <c r="E55" s="111">
        <v>10331.18</v>
      </c>
      <c r="F55" s="60" t="s">
        <v>12</v>
      </c>
    </row>
    <row r="56" spans="2:6">
      <c r="B56" s="109">
        <v>0.4425115740740741</v>
      </c>
      <c r="C56" s="110">
        <v>278</v>
      </c>
      <c r="D56" s="111">
        <v>35.36</v>
      </c>
      <c r="E56" s="111">
        <v>9830.08</v>
      </c>
      <c r="F56" s="60" t="s">
        <v>12</v>
      </c>
    </row>
    <row r="57" spans="2:6">
      <c r="B57" s="109">
        <v>0.44480324074074074</v>
      </c>
      <c r="C57" s="110">
        <v>86</v>
      </c>
      <c r="D57" s="111">
        <v>35.32</v>
      </c>
      <c r="E57" s="111">
        <v>3037.52</v>
      </c>
      <c r="F57" s="60" t="s">
        <v>12</v>
      </c>
    </row>
    <row r="58" spans="2:6">
      <c r="B58" s="109">
        <v>0.4490972222222222</v>
      </c>
      <c r="C58" s="110">
        <v>225</v>
      </c>
      <c r="D58" s="111">
        <v>35.340000000000003</v>
      </c>
      <c r="E58" s="111">
        <v>7951.5000000000009</v>
      </c>
      <c r="F58" s="60" t="s">
        <v>12</v>
      </c>
    </row>
    <row r="59" spans="2:6">
      <c r="B59" s="109">
        <v>0.45075231481481481</v>
      </c>
      <c r="C59" s="110">
        <v>89</v>
      </c>
      <c r="D59" s="111">
        <v>35.299999999999997</v>
      </c>
      <c r="E59" s="111">
        <v>3141.7</v>
      </c>
      <c r="F59" s="60" t="s">
        <v>12</v>
      </c>
    </row>
    <row r="60" spans="2:6">
      <c r="B60" s="109">
        <v>0.45565972222222223</v>
      </c>
      <c r="C60" s="110">
        <v>40</v>
      </c>
      <c r="D60" s="111">
        <v>35.340000000000003</v>
      </c>
      <c r="E60" s="111">
        <v>1413.6000000000001</v>
      </c>
      <c r="F60" s="60" t="s">
        <v>12</v>
      </c>
    </row>
    <row r="61" spans="2:6">
      <c r="B61" s="109">
        <v>0.45611111111111113</v>
      </c>
      <c r="C61" s="110">
        <v>149</v>
      </c>
      <c r="D61" s="111">
        <v>35.340000000000003</v>
      </c>
      <c r="E61" s="111">
        <v>5265.6600000000008</v>
      </c>
      <c r="F61" s="60" t="s">
        <v>12</v>
      </c>
    </row>
    <row r="62" spans="2:6">
      <c r="B62" s="109">
        <v>0.45949074074074076</v>
      </c>
      <c r="C62" s="110">
        <v>140</v>
      </c>
      <c r="D62" s="111">
        <v>35.32</v>
      </c>
      <c r="E62" s="111">
        <v>4944.8</v>
      </c>
      <c r="F62" s="60" t="s">
        <v>12</v>
      </c>
    </row>
    <row r="63" spans="2:6">
      <c r="B63" s="109">
        <v>0.46312500000000001</v>
      </c>
      <c r="C63" s="110">
        <v>49</v>
      </c>
      <c r="D63" s="111">
        <v>35.36</v>
      </c>
      <c r="E63" s="111">
        <v>1732.6399999999999</v>
      </c>
      <c r="F63" s="60" t="s">
        <v>12</v>
      </c>
    </row>
    <row r="64" spans="2:6">
      <c r="B64" s="109">
        <v>0.46312500000000001</v>
      </c>
      <c r="C64" s="110">
        <v>249</v>
      </c>
      <c r="D64" s="111">
        <v>35.36</v>
      </c>
      <c r="E64" s="111">
        <v>8804.64</v>
      </c>
      <c r="F64" s="60" t="s">
        <v>12</v>
      </c>
    </row>
    <row r="65" spans="2:6">
      <c r="B65" s="109">
        <v>0.46660879629629631</v>
      </c>
      <c r="C65" s="110">
        <v>71</v>
      </c>
      <c r="D65" s="111">
        <v>35.36</v>
      </c>
      <c r="E65" s="111">
        <v>2510.56</v>
      </c>
      <c r="F65" s="60" t="s">
        <v>12</v>
      </c>
    </row>
    <row r="66" spans="2:6">
      <c r="B66" s="109">
        <v>0.46680555555555553</v>
      </c>
      <c r="C66" s="110">
        <v>125</v>
      </c>
      <c r="D66" s="111">
        <v>35.36</v>
      </c>
      <c r="E66" s="111">
        <v>4420</v>
      </c>
      <c r="F66" s="60" t="s">
        <v>12</v>
      </c>
    </row>
    <row r="67" spans="2:6">
      <c r="B67" s="109">
        <v>0.47543981481481479</v>
      </c>
      <c r="C67" s="110">
        <v>122</v>
      </c>
      <c r="D67" s="111">
        <v>35.5</v>
      </c>
      <c r="E67" s="111">
        <v>4331</v>
      </c>
      <c r="F67" s="60" t="s">
        <v>12</v>
      </c>
    </row>
    <row r="68" spans="2:6">
      <c r="B68" s="109">
        <v>0.47543981481481479</v>
      </c>
      <c r="C68" s="110">
        <v>463</v>
      </c>
      <c r="D68" s="111">
        <v>35.5</v>
      </c>
      <c r="E68" s="111">
        <v>16436.5</v>
      </c>
      <c r="F68" s="60" t="s">
        <v>12</v>
      </c>
    </row>
    <row r="69" spans="2:6">
      <c r="B69" s="109">
        <v>0.47938657407407409</v>
      </c>
      <c r="C69" s="110">
        <v>89</v>
      </c>
      <c r="D69" s="111">
        <v>35.44</v>
      </c>
      <c r="E69" s="111">
        <v>3154.16</v>
      </c>
      <c r="F69" s="60" t="s">
        <v>12</v>
      </c>
    </row>
    <row r="70" spans="2:6">
      <c r="B70" s="109">
        <v>0.48028935185185184</v>
      </c>
      <c r="C70" s="110">
        <v>145</v>
      </c>
      <c r="D70" s="111">
        <v>35.42</v>
      </c>
      <c r="E70" s="111">
        <v>5135.9000000000005</v>
      </c>
      <c r="F70" s="60" t="s">
        <v>12</v>
      </c>
    </row>
    <row r="71" spans="2:6">
      <c r="B71" s="109">
        <v>0.48306712962962961</v>
      </c>
      <c r="C71" s="110">
        <v>115</v>
      </c>
      <c r="D71" s="111">
        <v>35.380000000000003</v>
      </c>
      <c r="E71" s="111">
        <v>4068.7000000000003</v>
      </c>
      <c r="F71" s="60" t="s">
        <v>12</v>
      </c>
    </row>
    <row r="72" spans="2:6">
      <c r="B72" s="109">
        <v>0.48609953703703701</v>
      </c>
      <c r="C72" s="110">
        <v>124</v>
      </c>
      <c r="D72" s="111">
        <v>35.36</v>
      </c>
      <c r="E72" s="111">
        <v>4384.6400000000003</v>
      </c>
      <c r="F72" s="60" t="s">
        <v>12</v>
      </c>
    </row>
    <row r="73" spans="2:6">
      <c r="B73" s="109">
        <v>0.4909722222222222</v>
      </c>
      <c r="C73" s="110">
        <v>208</v>
      </c>
      <c r="D73" s="111">
        <v>35.340000000000003</v>
      </c>
      <c r="E73" s="111">
        <v>7350.7200000000012</v>
      </c>
      <c r="F73" s="60" t="s">
        <v>12</v>
      </c>
    </row>
    <row r="74" spans="2:6">
      <c r="B74" s="109">
        <v>0.49680555555555556</v>
      </c>
      <c r="C74" s="110">
        <v>85</v>
      </c>
      <c r="D74" s="111">
        <v>35.32</v>
      </c>
      <c r="E74" s="111">
        <v>3002.2</v>
      </c>
      <c r="F74" s="60" t="s">
        <v>12</v>
      </c>
    </row>
    <row r="75" spans="2:6">
      <c r="B75" s="109">
        <v>0.50413194444444442</v>
      </c>
      <c r="C75" s="110">
        <v>440</v>
      </c>
      <c r="D75" s="111">
        <v>35.4</v>
      </c>
      <c r="E75" s="111">
        <v>15576</v>
      </c>
      <c r="F75" s="60" t="s">
        <v>12</v>
      </c>
    </row>
    <row r="76" spans="2:6">
      <c r="B76" s="109">
        <v>0.51101851851851854</v>
      </c>
      <c r="C76" s="110">
        <v>370</v>
      </c>
      <c r="D76" s="111">
        <v>35.46</v>
      </c>
      <c r="E76" s="111">
        <v>13120.2</v>
      </c>
      <c r="F76" s="60" t="s">
        <v>12</v>
      </c>
    </row>
    <row r="77" spans="2:6">
      <c r="B77" s="109">
        <v>0.51888888888888884</v>
      </c>
      <c r="C77" s="110">
        <v>83</v>
      </c>
      <c r="D77" s="111">
        <v>35.520000000000003</v>
      </c>
      <c r="E77" s="111">
        <v>2948.1600000000003</v>
      </c>
      <c r="F77" s="60" t="s">
        <v>12</v>
      </c>
    </row>
    <row r="78" spans="2:6">
      <c r="B78" s="109">
        <v>0.51888888888888884</v>
      </c>
      <c r="C78" s="110">
        <v>122</v>
      </c>
      <c r="D78" s="111">
        <v>35.520000000000003</v>
      </c>
      <c r="E78" s="111">
        <v>4333.4400000000005</v>
      </c>
      <c r="F78" s="60" t="s">
        <v>12</v>
      </c>
    </row>
    <row r="79" spans="2:6">
      <c r="B79" s="109">
        <v>0.51888888888888884</v>
      </c>
      <c r="C79" s="110">
        <v>96</v>
      </c>
      <c r="D79" s="111">
        <v>35.520000000000003</v>
      </c>
      <c r="E79" s="111">
        <v>3409.92</v>
      </c>
      <c r="F79" s="60" t="s">
        <v>12</v>
      </c>
    </row>
    <row r="80" spans="2:6">
      <c r="B80" s="109">
        <v>0.53052083333333333</v>
      </c>
      <c r="C80" s="110">
        <v>412</v>
      </c>
      <c r="D80" s="111">
        <v>35.619999999999997</v>
      </c>
      <c r="E80" s="111">
        <v>14675.439999999999</v>
      </c>
      <c r="F80" s="60" t="s">
        <v>12</v>
      </c>
    </row>
    <row r="81" spans="2:6">
      <c r="B81" s="109">
        <v>0.53052083333333333</v>
      </c>
      <c r="C81" s="110">
        <v>85</v>
      </c>
      <c r="D81" s="111">
        <v>35.619999999999997</v>
      </c>
      <c r="E81" s="111">
        <v>3027.7</v>
      </c>
      <c r="F81" s="60" t="s">
        <v>12</v>
      </c>
    </row>
    <row r="82" spans="2:6">
      <c r="B82" s="109">
        <v>0.53524305555555551</v>
      </c>
      <c r="C82" s="110">
        <v>84</v>
      </c>
      <c r="D82" s="111">
        <v>35.479999999999997</v>
      </c>
      <c r="E82" s="111">
        <v>2980.3199999999997</v>
      </c>
      <c r="F82" s="60" t="s">
        <v>12</v>
      </c>
    </row>
    <row r="83" spans="2:6">
      <c r="B83" s="109">
        <v>0.54365740740740742</v>
      </c>
      <c r="C83" s="110">
        <v>104</v>
      </c>
      <c r="D83" s="111">
        <v>35.44</v>
      </c>
      <c r="E83" s="111">
        <v>3685.7599999999998</v>
      </c>
      <c r="F83" s="60" t="s">
        <v>12</v>
      </c>
    </row>
    <row r="84" spans="2:6">
      <c r="B84" s="109">
        <v>0.54365740740740742</v>
      </c>
      <c r="C84" s="110">
        <v>233</v>
      </c>
      <c r="D84" s="111">
        <v>35.44</v>
      </c>
      <c r="E84" s="111">
        <v>8257.5199999999986</v>
      </c>
      <c r="F84" s="60" t="s">
        <v>12</v>
      </c>
    </row>
    <row r="85" spans="2:6">
      <c r="B85" s="109">
        <v>0.55391203703703706</v>
      </c>
      <c r="C85" s="110">
        <v>44</v>
      </c>
      <c r="D85" s="111">
        <v>35.44</v>
      </c>
      <c r="E85" s="111">
        <v>1559.36</v>
      </c>
      <c r="F85" s="60" t="s">
        <v>12</v>
      </c>
    </row>
    <row r="86" spans="2:6">
      <c r="B86" s="109">
        <v>0.55391203703703706</v>
      </c>
      <c r="C86" s="110">
        <v>243</v>
      </c>
      <c r="D86" s="111">
        <v>35.44</v>
      </c>
      <c r="E86" s="111">
        <v>8611.92</v>
      </c>
      <c r="F86" s="60" t="s">
        <v>12</v>
      </c>
    </row>
    <row r="87" spans="2:6">
      <c r="B87" s="109">
        <v>0.55523148148148149</v>
      </c>
      <c r="C87" s="110">
        <v>85</v>
      </c>
      <c r="D87" s="111">
        <v>35.42</v>
      </c>
      <c r="E87" s="111">
        <v>3010.7000000000003</v>
      </c>
      <c r="F87" s="60" t="s">
        <v>12</v>
      </c>
    </row>
    <row r="88" spans="2:6">
      <c r="B88" s="109">
        <v>0.55944444444444441</v>
      </c>
      <c r="C88" s="110">
        <v>113</v>
      </c>
      <c r="D88" s="111">
        <v>35.380000000000003</v>
      </c>
      <c r="E88" s="111">
        <v>3997.9400000000005</v>
      </c>
      <c r="F88" s="60" t="s">
        <v>12</v>
      </c>
    </row>
    <row r="89" spans="2:6">
      <c r="B89" s="109">
        <v>0.56267361111111114</v>
      </c>
      <c r="C89" s="110">
        <v>67</v>
      </c>
      <c r="D89" s="111">
        <v>35.4</v>
      </c>
      <c r="E89" s="111">
        <v>2371.7999999999997</v>
      </c>
      <c r="F89" s="60" t="s">
        <v>12</v>
      </c>
    </row>
    <row r="90" spans="2:6">
      <c r="B90" s="109">
        <v>0.56267361111111114</v>
      </c>
      <c r="C90" s="110">
        <v>70</v>
      </c>
      <c r="D90" s="111">
        <v>35.4</v>
      </c>
      <c r="E90" s="111">
        <v>2478</v>
      </c>
      <c r="F90" s="60" t="s">
        <v>12</v>
      </c>
    </row>
    <row r="91" spans="2:6">
      <c r="B91" s="109">
        <v>0.56650462962962966</v>
      </c>
      <c r="C91" s="110">
        <v>144</v>
      </c>
      <c r="D91" s="111">
        <v>35.479999999999997</v>
      </c>
      <c r="E91" s="111">
        <v>5109.12</v>
      </c>
      <c r="F91" s="60" t="s">
        <v>12</v>
      </c>
    </row>
    <row r="92" spans="2:6">
      <c r="B92" s="109">
        <v>0.57093749999999999</v>
      </c>
      <c r="C92" s="110">
        <v>159</v>
      </c>
      <c r="D92" s="111">
        <v>35.54</v>
      </c>
      <c r="E92" s="111">
        <v>5650.86</v>
      </c>
      <c r="F92" s="60" t="s">
        <v>12</v>
      </c>
    </row>
    <row r="93" spans="2:6">
      <c r="B93" s="109">
        <v>0.57398148148148154</v>
      </c>
      <c r="C93" s="110">
        <v>91</v>
      </c>
      <c r="D93" s="111">
        <v>35.520000000000003</v>
      </c>
      <c r="E93" s="111">
        <v>3232.32</v>
      </c>
      <c r="F93" s="60" t="s">
        <v>12</v>
      </c>
    </row>
    <row r="94" spans="2:6">
      <c r="B94" s="109">
        <v>0.57739583333333333</v>
      </c>
      <c r="C94" s="110">
        <v>83</v>
      </c>
      <c r="D94" s="111">
        <v>35.520000000000003</v>
      </c>
      <c r="E94" s="111">
        <v>2948.1600000000003</v>
      </c>
      <c r="F94" s="60" t="s">
        <v>12</v>
      </c>
    </row>
    <row r="95" spans="2:6">
      <c r="B95" s="109">
        <v>0.58021990740740736</v>
      </c>
      <c r="C95" s="110">
        <v>90</v>
      </c>
      <c r="D95" s="111">
        <v>35.54</v>
      </c>
      <c r="E95" s="111">
        <v>3198.6</v>
      </c>
      <c r="F95" s="60" t="s">
        <v>12</v>
      </c>
    </row>
    <row r="96" spans="2:6">
      <c r="B96" s="109">
        <v>0.58285879629629633</v>
      </c>
      <c r="C96" s="110">
        <v>91</v>
      </c>
      <c r="D96" s="111">
        <v>35.520000000000003</v>
      </c>
      <c r="E96" s="111">
        <v>3232.32</v>
      </c>
      <c r="F96" s="60" t="s">
        <v>12</v>
      </c>
    </row>
    <row r="97" spans="2:6">
      <c r="B97" s="109">
        <v>0.58434027777777775</v>
      </c>
      <c r="C97" s="110">
        <v>83</v>
      </c>
      <c r="D97" s="111">
        <v>35.5</v>
      </c>
      <c r="E97" s="111">
        <v>2946.5</v>
      </c>
      <c r="F97" s="60" t="s">
        <v>12</v>
      </c>
    </row>
    <row r="98" spans="2:6">
      <c r="B98" s="109">
        <v>0.59103009259259254</v>
      </c>
      <c r="C98" s="110">
        <v>229</v>
      </c>
      <c r="D98" s="111">
        <v>35.5</v>
      </c>
      <c r="E98" s="111">
        <v>8129.5</v>
      </c>
      <c r="F98" s="60" t="s">
        <v>12</v>
      </c>
    </row>
    <row r="99" spans="2:6">
      <c r="B99" s="109">
        <v>0.59479166666666672</v>
      </c>
      <c r="C99" s="110">
        <v>98</v>
      </c>
      <c r="D99" s="111">
        <v>35.46</v>
      </c>
      <c r="E99" s="111">
        <v>3475.08</v>
      </c>
      <c r="F99" s="60" t="s">
        <v>12</v>
      </c>
    </row>
    <row r="100" spans="2:6">
      <c r="B100" s="109">
        <v>0.59991898148148148</v>
      </c>
      <c r="C100" s="110">
        <v>87</v>
      </c>
      <c r="D100" s="111">
        <v>35.46</v>
      </c>
      <c r="E100" s="111">
        <v>3085.02</v>
      </c>
      <c r="F100" s="60" t="s">
        <v>12</v>
      </c>
    </row>
    <row r="101" spans="2:6">
      <c r="B101" s="109">
        <v>0.59991898148148148</v>
      </c>
      <c r="C101" s="110">
        <v>111</v>
      </c>
      <c r="D101" s="111">
        <v>35.46</v>
      </c>
      <c r="E101" s="111">
        <v>3936.06</v>
      </c>
      <c r="F101" s="60" t="s">
        <v>12</v>
      </c>
    </row>
    <row r="102" spans="2:6">
      <c r="B102" s="109">
        <v>0.60491898148148149</v>
      </c>
      <c r="C102" s="110">
        <v>241</v>
      </c>
      <c r="D102" s="111">
        <v>35.46</v>
      </c>
      <c r="E102" s="111">
        <v>8545.86</v>
      </c>
      <c r="F102" s="60" t="s">
        <v>12</v>
      </c>
    </row>
    <row r="103" spans="2:6">
      <c r="B103" s="109">
        <v>0.60491898148148149</v>
      </c>
      <c r="C103" s="110">
        <v>1</v>
      </c>
      <c r="D103" s="111">
        <v>35.46</v>
      </c>
      <c r="E103" s="111">
        <v>35.46</v>
      </c>
      <c r="F103" s="60" t="s">
        <v>12</v>
      </c>
    </row>
    <row r="104" spans="2:6">
      <c r="B104" s="109">
        <v>0.60950231481481476</v>
      </c>
      <c r="C104" s="110">
        <v>180</v>
      </c>
      <c r="D104" s="111">
        <v>35.46</v>
      </c>
      <c r="E104" s="111">
        <v>6382.8</v>
      </c>
      <c r="F104" s="60" t="s">
        <v>12</v>
      </c>
    </row>
    <row r="105" spans="2:6">
      <c r="B105" s="109">
        <v>0.61379629629629628</v>
      </c>
      <c r="C105" s="110">
        <v>348</v>
      </c>
      <c r="D105" s="111">
        <v>35.5</v>
      </c>
      <c r="E105" s="111">
        <v>12354</v>
      </c>
      <c r="F105" s="60" t="s">
        <v>12</v>
      </c>
    </row>
    <row r="106" spans="2:6">
      <c r="B106" s="109">
        <v>0.61886574074074074</v>
      </c>
      <c r="C106" s="110">
        <v>84</v>
      </c>
      <c r="D106" s="111">
        <v>35.479999999999997</v>
      </c>
      <c r="E106" s="111">
        <v>2980.3199999999997</v>
      </c>
      <c r="F106" s="60" t="s">
        <v>12</v>
      </c>
    </row>
    <row r="107" spans="2:6">
      <c r="B107" s="109">
        <v>0.62069444444444444</v>
      </c>
      <c r="C107" s="110">
        <v>143</v>
      </c>
      <c r="D107" s="111">
        <v>35.5</v>
      </c>
      <c r="E107" s="111">
        <v>5076.5</v>
      </c>
      <c r="F107" s="60" t="s">
        <v>12</v>
      </c>
    </row>
    <row r="108" spans="2:6">
      <c r="B108" s="109">
        <v>0.62347222222222221</v>
      </c>
      <c r="C108" s="110">
        <v>129</v>
      </c>
      <c r="D108" s="111">
        <v>35.5</v>
      </c>
      <c r="E108" s="111">
        <v>4579.5</v>
      </c>
      <c r="F108" s="60" t="s">
        <v>12</v>
      </c>
    </row>
    <row r="109" spans="2:6">
      <c r="B109" s="109">
        <v>0.62408564814814815</v>
      </c>
      <c r="C109" s="110">
        <v>184</v>
      </c>
      <c r="D109" s="111">
        <v>35.479999999999997</v>
      </c>
      <c r="E109" s="111">
        <v>6528.32</v>
      </c>
      <c r="F109" s="60" t="s">
        <v>12</v>
      </c>
    </row>
    <row r="110" spans="2:6">
      <c r="B110" s="109">
        <v>0.62408564814814815</v>
      </c>
      <c r="C110" s="110">
        <v>56</v>
      </c>
      <c r="D110" s="111">
        <v>35.479999999999997</v>
      </c>
      <c r="E110" s="111">
        <v>1986.8799999999999</v>
      </c>
      <c r="F110" s="60" t="s">
        <v>12</v>
      </c>
    </row>
    <row r="111" spans="2:6">
      <c r="B111" s="109">
        <v>0.62940972222222225</v>
      </c>
      <c r="C111" s="110">
        <v>444</v>
      </c>
      <c r="D111" s="111">
        <v>35.520000000000003</v>
      </c>
      <c r="E111" s="111">
        <v>15770.880000000001</v>
      </c>
      <c r="F111" s="60" t="s">
        <v>12</v>
      </c>
    </row>
    <row r="112" spans="2:6">
      <c r="B112" s="109">
        <v>0.6296180555555555</v>
      </c>
      <c r="C112" s="110">
        <v>144</v>
      </c>
      <c r="D112" s="111">
        <v>35.5</v>
      </c>
      <c r="E112" s="111">
        <v>5112</v>
      </c>
      <c r="F112" s="60" t="s">
        <v>12</v>
      </c>
    </row>
    <row r="113" spans="2:6">
      <c r="B113" s="109">
        <v>0.63346064814814818</v>
      </c>
      <c r="C113" s="110">
        <v>6</v>
      </c>
      <c r="D113" s="111">
        <v>35.44</v>
      </c>
      <c r="E113" s="111">
        <v>212.64</v>
      </c>
      <c r="F113" s="60" t="s">
        <v>12</v>
      </c>
    </row>
    <row r="114" spans="2:6">
      <c r="B114" s="109">
        <v>0.63354166666666667</v>
      </c>
      <c r="C114" s="110">
        <v>85</v>
      </c>
      <c r="D114" s="111">
        <v>35.44</v>
      </c>
      <c r="E114" s="111">
        <v>3012.3999999999996</v>
      </c>
      <c r="F114" s="60" t="s">
        <v>12</v>
      </c>
    </row>
    <row r="115" spans="2:6">
      <c r="B115" s="109">
        <v>0.6385763888888889</v>
      </c>
      <c r="C115" s="110">
        <v>253</v>
      </c>
      <c r="D115" s="111">
        <v>35.46</v>
      </c>
      <c r="E115" s="111">
        <v>8971.380000000001</v>
      </c>
      <c r="F115" s="60" t="s">
        <v>12</v>
      </c>
    </row>
    <row r="116" spans="2:6">
      <c r="B116" s="109">
        <v>0.6385763888888889</v>
      </c>
      <c r="C116" s="110">
        <v>49</v>
      </c>
      <c r="D116" s="111">
        <v>35.46</v>
      </c>
      <c r="E116" s="111">
        <v>1737.54</v>
      </c>
      <c r="F116" s="60" t="s">
        <v>12</v>
      </c>
    </row>
    <row r="117" spans="2:6">
      <c r="B117" s="109">
        <v>0.63953703703703701</v>
      </c>
      <c r="C117" s="110">
        <v>142</v>
      </c>
      <c r="D117" s="111">
        <v>35.44</v>
      </c>
      <c r="E117" s="111">
        <v>5032.4799999999996</v>
      </c>
      <c r="F117" s="60" t="s">
        <v>12</v>
      </c>
    </row>
    <row r="118" spans="2:6">
      <c r="B118" s="109">
        <v>0.64248842592592592</v>
      </c>
      <c r="C118" s="110">
        <v>186</v>
      </c>
      <c r="D118" s="111">
        <v>35.5</v>
      </c>
      <c r="E118" s="111">
        <v>6603</v>
      </c>
      <c r="F118" s="60" t="s">
        <v>12</v>
      </c>
    </row>
    <row r="119" spans="2:6">
      <c r="B119" s="109">
        <v>0.6430555555555556</v>
      </c>
      <c r="C119" s="110">
        <v>107</v>
      </c>
      <c r="D119" s="111">
        <v>35.5</v>
      </c>
      <c r="E119" s="111">
        <v>3798.5</v>
      </c>
      <c r="F119" s="60" t="s">
        <v>12</v>
      </c>
    </row>
    <row r="120" spans="2:6">
      <c r="B120" s="109">
        <v>0.6430555555555556</v>
      </c>
      <c r="C120" s="110">
        <v>10</v>
      </c>
      <c r="D120" s="111">
        <v>35.5</v>
      </c>
      <c r="E120" s="111">
        <v>355</v>
      </c>
      <c r="F120" s="60" t="s">
        <v>12</v>
      </c>
    </row>
    <row r="121" spans="2:6">
      <c r="B121" s="109">
        <v>0.64614583333333331</v>
      </c>
      <c r="C121" s="110">
        <v>287</v>
      </c>
      <c r="D121" s="111">
        <v>35.5</v>
      </c>
      <c r="E121" s="111">
        <v>10188.5</v>
      </c>
      <c r="F121" s="60" t="s">
        <v>12</v>
      </c>
    </row>
    <row r="122" spans="2:6">
      <c r="B122" s="109">
        <v>0.6464699074074074</v>
      </c>
      <c r="C122" s="110">
        <v>101</v>
      </c>
      <c r="D122" s="111">
        <v>35.58</v>
      </c>
      <c r="E122" s="111">
        <v>3593.58</v>
      </c>
      <c r="F122" s="60" t="s">
        <v>12</v>
      </c>
    </row>
    <row r="123" spans="2:6">
      <c r="B123" s="109">
        <v>0.64687499999999998</v>
      </c>
      <c r="C123" s="110">
        <v>539</v>
      </c>
      <c r="D123" s="111">
        <v>35.54</v>
      </c>
      <c r="E123" s="111">
        <v>19156.060000000001</v>
      </c>
      <c r="F123" s="60" t="s">
        <v>12</v>
      </c>
    </row>
    <row r="124" spans="2:6">
      <c r="B124" s="109">
        <v>0.64724537037037033</v>
      </c>
      <c r="C124" s="110">
        <v>114</v>
      </c>
      <c r="D124" s="111">
        <v>35.58</v>
      </c>
      <c r="E124" s="111">
        <v>4056.12</v>
      </c>
      <c r="F124" s="60" t="s">
        <v>12</v>
      </c>
    </row>
    <row r="125" spans="2:6">
      <c r="B125" s="109">
        <v>0.64788194444444447</v>
      </c>
      <c r="C125" s="110">
        <v>104</v>
      </c>
      <c r="D125" s="111">
        <v>35.5</v>
      </c>
      <c r="E125" s="111">
        <v>3692</v>
      </c>
      <c r="F125" s="60" t="s">
        <v>12</v>
      </c>
    </row>
    <row r="126" spans="2:6">
      <c r="B126" s="109">
        <v>0.64959490740740744</v>
      </c>
      <c r="C126" s="110">
        <v>196</v>
      </c>
      <c r="D126" s="111">
        <v>35.520000000000003</v>
      </c>
      <c r="E126" s="111">
        <v>6961.920000000001</v>
      </c>
      <c r="F126" s="60" t="s">
        <v>12</v>
      </c>
    </row>
    <row r="127" spans="2:6">
      <c r="B127" s="109">
        <v>0.65015046296296297</v>
      </c>
      <c r="C127" s="110">
        <v>101</v>
      </c>
      <c r="D127" s="111">
        <v>35.46</v>
      </c>
      <c r="E127" s="111">
        <v>3581.46</v>
      </c>
      <c r="F127" s="60" t="s">
        <v>12</v>
      </c>
    </row>
    <row r="128" spans="2:6">
      <c r="B128" s="109">
        <v>0.65153935185185186</v>
      </c>
      <c r="C128" s="110">
        <v>92</v>
      </c>
      <c r="D128" s="111">
        <v>35.46</v>
      </c>
      <c r="E128" s="111">
        <v>3262.32</v>
      </c>
      <c r="F128" s="60" t="s">
        <v>12</v>
      </c>
    </row>
    <row r="129" spans="2:6">
      <c r="B129" s="109">
        <v>0.65172453703703703</v>
      </c>
      <c r="C129" s="110">
        <v>156</v>
      </c>
      <c r="D129" s="111">
        <v>35.42</v>
      </c>
      <c r="E129" s="111">
        <v>5525.52</v>
      </c>
      <c r="F129" s="60" t="s">
        <v>12</v>
      </c>
    </row>
    <row r="130" spans="2:6">
      <c r="B130" s="109">
        <v>0.6529166666666667</v>
      </c>
      <c r="C130" s="110">
        <v>95</v>
      </c>
      <c r="D130" s="111">
        <v>35.42</v>
      </c>
      <c r="E130" s="111">
        <v>3364.9</v>
      </c>
      <c r="F130" s="60" t="s">
        <v>12</v>
      </c>
    </row>
    <row r="131" spans="2:6">
      <c r="B131" s="109">
        <v>0.65337962962962959</v>
      </c>
      <c r="C131" s="110">
        <v>136</v>
      </c>
      <c r="D131" s="111">
        <v>35.42</v>
      </c>
      <c r="E131" s="111">
        <v>4817.12</v>
      </c>
      <c r="F131" s="60" t="s">
        <v>12</v>
      </c>
    </row>
    <row r="132" spans="2:6">
      <c r="B132" s="109">
        <v>0.65460648148148148</v>
      </c>
      <c r="C132" s="110">
        <v>92</v>
      </c>
      <c r="D132" s="111">
        <v>35.4</v>
      </c>
      <c r="E132" s="111">
        <v>3256.7999999999997</v>
      </c>
      <c r="F132" s="60" t="s">
        <v>12</v>
      </c>
    </row>
    <row r="133" spans="2:6">
      <c r="B133" s="109">
        <v>0.65506944444444448</v>
      </c>
      <c r="C133" s="110">
        <v>156</v>
      </c>
      <c r="D133" s="111">
        <v>35.42</v>
      </c>
      <c r="E133" s="111">
        <v>5525.52</v>
      </c>
      <c r="F133" s="60" t="s">
        <v>12</v>
      </c>
    </row>
    <row r="134" spans="2:6">
      <c r="B134" s="109">
        <v>0.65619212962962958</v>
      </c>
      <c r="C134" s="110">
        <v>99</v>
      </c>
      <c r="D134" s="111">
        <v>35.44</v>
      </c>
      <c r="E134" s="111">
        <v>3508.56</v>
      </c>
      <c r="F134" s="60" t="s">
        <v>12</v>
      </c>
    </row>
    <row r="135" spans="2:6">
      <c r="B135" s="109">
        <v>0.65694444444444444</v>
      </c>
      <c r="C135" s="110">
        <v>98</v>
      </c>
      <c r="D135" s="111">
        <v>35.380000000000003</v>
      </c>
      <c r="E135" s="111">
        <v>3467.2400000000002</v>
      </c>
      <c r="F135" s="60" t="s">
        <v>12</v>
      </c>
    </row>
    <row r="136" spans="2:6">
      <c r="B136" s="109">
        <v>0.65738425925925925</v>
      </c>
      <c r="C136" s="110">
        <v>1</v>
      </c>
      <c r="D136" s="111">
        <v>35.380000000000003</v>
      </c>
      <c r="E136" s="111">
        <v>35.380000000000003</v>
      </c>
      <c r="F136" s="60" t="s">
        <v>12</v>
      </c>
    </row>
    <row r="137" spans="2:6">
      <c r="B137" s="109">
        <v>0.65738425925925925</v>
      </c>
      <c r="C137" s="110">
        <v>90</v>
      </c>
      <c r="D137" s="111">
        <v>35.380000000000003</v>
      </c>
      <c r="E137" s="111">
        <v>3184.2000000000003</v>
      </c>
      <c r="F137" s="60" t="s">
        <v>12</v>
      </c>
    </row>
    <row r="138" spans="2:6">
      <c r="B138" s="109">
        <v>0.65807870370370369</v>
      </c>
      <c r="C138" s="110">
        <v>88</v>
      </c>
      <c r="D138" s="111">
        <v>35.380000000000003</v>
      </c>
      <c r="E138" s="111">
        <v>3113.44</v>
      </c>
      <c r="F138" s="60" t="s">
        <v>12</v>
      </c>
    </row>
    <row r="139" spans="2:6">
      <c r="B139" s="109">
        <v>0.65979166666666667</v>
      </c>
      <c r="C139" s="110">
        <v>50</v>
      </c>
      <c r="D139" s="111">
        <v>35.380000000000003</v>
      </c>
      <c r="E139" s="111">
        <v>1769.0000000000002</v>
      </c>
      <c r="F139" s="60" t="s">
        <v>12</v>
      </c>
    </row>
    <row r="140" spans="2:6">
      <c r="B140" s="109">
        <v>0.6598032407407407</v>
      </c>
      <c r="C140" s="110">
        <v>38</v>
      </c>
      <c r="D140" s="111">
        <v>35.380000000000003</v>
      </c>
      <c r="E140" s="111">
        <v>1344.44</v>
      </c>
      <c r="F140" s="60" t="s">
        <v>12</v>
      </c>
    </row>
    <row r="141" spans="2:6">
      <c r="B141" s="109">
        <v>0.66055555555555556</v>
      </c>
      <c r="C141" s="110">
        <v>120</v>
      </c>
      <c r="D141" s="111">
        <v>35.36</v>
      </c>
      <c r="E141" s="111">
        <v>4243.2</v>
      </c>
      <c r="F141" s="60" t="s">
        <v>12</v>
      </c>
    </row>
    <row r="142" spans="2:6">
      <c r="B142" s="109">
        <v>0.66420138888888891</v>
      </c>
      <c r="C142" s="110">
        <v>458</v>
      </c>
      <c r="D142" s="111">
        <v>35.380000000000003</v>
      </c>
      <c r="E142" s="111">
        <v>16204.04</v>
      </c>
      <c r="F142" s="60" t="s">
        <v>12</v>
      </c>
    </row>
    <row r="143" spans="2:6">
      <c r="B143" s="109">
        <v>0.66780092592592588</v>
      </c>
      <c r="C143" s="110">
        <v>229</v>
      </c>
      <c r="D143" s="111">
        <v>35.44</v>
      </c>
      <c r="E143" s="111">
        <v>8115.7599999999993</v>
      </c>
      <c r="F143" s="60" t="s">
        <v>12</v>
      </c>
    </row>
    <row r="144" spans="2:6">
      <c r="B144" s="109">
        <v>0.66780092592592588</v>
      </c>
      <c r="C144" s="110">
        <v>126</v>
      </c>
      <c r="D144" s="111">
        <v>35.44</v>
      </c>
      <c r="E144" s="111">
        <v>4465.4399999999996</v>
      </c>
      <c r="F144" s="60" t="s">
        <v>12</v>
      </c>
    </row>
    <row r="145" spans="2:6">
      <c r="B145" s="109">
        <v>0.67082175925925924</v>
      </c>
      <c r="C145" s="110">
        <v>158</v>
      </c>
      <c r="D145" s="111">
        <v>35.46</v>
      </c>
      <c r="E145" s="111">
        <v>5602.68</v>
      </c>
      <c r="F145" s="60" t="s">
        <v>12</v>
      </c>
    </row>
    <row r="146" spans="2:6">
      <c r="B146" s="109">
        <v>0.67104166666666665</v>
      </c>
      <c r="C146" s="110">
        <v>598</v>
      </c>
      <c r="D146" s="111">
        <v>35.44</v>
      </c>
      <c r="E146" s="111">
        <v>21193.119999999999</v>
      </c>
      <c r="F146" s="60" t="s">
        <v>12</v>
      </c>
    </row>
    <row r="147" spans="2:6">
      <c r="B147" s="109">
        <v>0.67258101851851848</v>
      </c>
      <c r="C147" s="110">
        <v>323</v>
      </c>
      <c r="D147" s="111">
        <v>35.44</v>
      </c>
      <c r="E147" s="111">
        <v>11447.119999999999</v>
      </c>
      <c r="F147" s="60" t="s">
        <v>12</v>
      </c>
    </row>
    <row r="148" spans="2:6">
      <c r="B148" s="109">
        <v>0.67258101851851848</v>
      </c>
      <c r="C148" s="110">
        <v>13</v>
      </c>
      <c r="D148" s="111">
        <v>35.44</v>
      </c>
      <c r="E148" s="111">
        <v>460.71999999999997</v>
      </c>
      <c r="F148" s="60" t="s">
        <v>12</v>
      </c>
    </row>
    <row r="149" spans="2:6">
      <c r="B149" s="109">
        <v>0.67707175925925922</v>
      </c>
      <c r="C149" s="110">
        <v>14</v>
      </c>
      <c r="D149" s="111">
        <v>35.44</v>
      </c>
      <c r="E149" s="111">
        <v>496.15999999999997</v>
      </c>
      <c r="F149" s="60" t="s">
        <v>12</v>
      </c>
    </row>
    <row r="150" spans="2:6">
      <c r="B150" s="109">
        <v>0.67853009259259256</v>
      </c>
      <c r="C150" s="110">
        <v>271</v>
      </c>
      <c r="D150" s="111">
        <v>35.44</v>
      </c>
      <c r="E150" s="111">
        <v>9604.24</v>
      </c>
      <c r="F150" s="60" t="s">
        <v>12</v>
      </c>
    </row>
    <row r="151" spans="2:6">
      <c r="B151" s="109">
        <v>0.67853009259259256</v>
      </c>
      <c r="C151" s="110">
        <v>335</v>
      </c>
      <c r="D151" s="111">
        <v>35.44</v>
      </c>
      <c r="E151" s="111">
        <v>11872.4</v>
      </c>
      <c r="F151" s="60" t="s">
        <v>12</v>
      </c>
    </row>
    <row r="152" spans="2:6">
      <c r="B152" s="109">
        <v>0.68021990740740745</v>
      </c>
      <c r="C152" s="110">
        <v>121</v>
      </c>
      <c r="D152" s="111">
        <v>35.44</v>
      </c>
      <c r="E152" s="111">
        <v>4288.24</v>
      </c>
      <c r="F152" s="60" t="s">
        <v>12</v>
      </c>
    </row>
    <row r="153" spans="2:6">
      <c r="B153" s="109">
        <v>0.68152777777777773</v>
      </c>
      <c r="C153" s="110">
        <v>216</v>
      </c>
      <c r="D153" s="111">
        <v>35.46</v>
      </c>
      <c r="E153" s="111">
        <v>7659.3600000000006</v>
      </c>
      <c r="F153" s="60" t="s">
        <v>12</v>
      </c>
    </row>
    <row r="154" spans="2:6">
      <c r="B154" s="109">
        <v>0.68234953703703705</v>
      </c>
      <c r="C154" s="110">
        <v>222</v>
      </c>
      <c r="D154" s="111">
        <v>35.44</v>
      </c>
      <c r="E154" s="111">
        <v>7867.6799999999994</v>
      </c>
      <c r="F154" s="60" t="s">
        <v>12</v>
      </c>
    </row>
    <row r="155" spans="2:6">
      <c r="B155" s="109">
        <v>0.68685185185185182</v>
      </c>
      <c r="C155" s="110">
        <v>418</v>
      </c>
      <c r="D155" s="111">
        <v>35.56</v>
      </c>
      <c r="E155" s="111">
        <v>14864.080000000002</v>
      </c>
      <c r="F155" s="60" t="s">
        <v>12</v>
      </c>
    </row>
    <row r="156" spans="2:6">
      <c r="B156" s="109">
        <v>0.68996527777777783</v>
      </c>
      <c r="C156" s="110">
        <v>91</v>
      </c>
      <c r="D156" s="111">
        <v>35.5</v>
      </c>
      <c r="E156" s="111">
        <v>3230.5</v>
      </c>
      <c r="F156" s="60" t="s">
        <v>12</v>
      </c>
    </row>
    <row r="157" spans="2:6">
      <c r="B157" s="109">
        <v>0.69074074074074077</v>
      </c>
      <c r="C157" s="110">
        <v>93</v>
      </c>
      <c r="D157" s="111">
        <v>35.479999999999997</v>
      </c>
      <c r="E157" s="111">
        <v>3299.64</v>
      </c>
      <c r="F157" s="60" t="s">
        <v>12</v>
      </c>
    </row>
    <row r="158" spans="2:6">
      <c r="B158" s="109">
        <v>0.69519675925925928</v>
      </c>
      <c r="C158" s="110">
        <v>362</v>
      </c>
      <c r="D158" s="111">
        <v>35.520000000000003</v>
      </c>
      <c r="E158" s="111">
        <v>12858.240000000002</v>
      </c>
      <c r="F158" s="60" t="s">
        <v>12</v>
      </c>
    </row>
    <row r="159" spans="2:6">
      <c r="B159" s="109">
        <v>0.69685185185185183</v>
      </c>
      <c r="C159" s="110">
        <v>109</v>
      </c>
      <c r="D159" s="111">
        <v>35.54</v>
      </c>
      <c r="E159" s="111">
        <v>3873.86</v>
      </c>
      <c r="F159" s="60" t="s">
        <v>12</v>
      </c>
    </row>
    <row r="160" spans="2:6">
      <c r="B160" s="109">
        <v>0.69835648148148144</v>
      </c>
      <c r="C160" s="110">
        <v>103</v>
      </c>
      <c r="D160" s="111">
        <v>35.520000000000003</v>
      </c>
      <c r="E160" s="111">
        <v>3658.5600000000004</v>
      </c>
      <c r="F160" s="60" t="s">
        <v>12</v>
      </c>
    </row>
    <row r="161" spans="2:6">
      <c r="B161" s="109">
        <v>0.7020601851851852</v>
      </c>
      <c r="C161" s="110">
        <v>484</v>
      </c>
      <c r="D161" s="111">
        <v>35.520000000000003</v>
      </c>
      <c r="E161" s="111">
        <v>17191.68</v>
      </c>
      <c r="F161" s="60" t="s">
        <v>12</v>
      </c>
    </row>
    <row r="162" spans="2:6">
      <c r="B162" s="109">
        <v>0.70475694444444448</v>
      </c>
      <c r="C162" s="110">
        <v>400</v>
      </c>
      <c r="D162" s="111">
        <v>35.56</v>
      </c>
      <c r="E162" s="111">
        <v>14224</v>
      </c>
      <c r="F162" s="60" t="s">
        <v>12</v>
      </c>
    </row>
    <row r="163" spans="2:6">
      <c r="B163" s="109">
        <v>0.70568287037037036</v>
      </c>
      <c r="C163" s="110">
        <v>257</v>
      </c>
      <c r="D163" s="111">
        <v>35.5</v>
      </c>
      <c r="E163" s="111">
        <v>9123.5</v>
      </c>
      <c r="F163" s="60" t="s">
        <v>12</v>
      </c>
    </row>
    <row r="164" spans="2:6">
      <c r="B164" s="109">
        <v>0.70589120370370373</v>
      </c>
      <c r="C164" s="110">
        <v>120</v>
      </c>
      <c r="D164" s="111">
        <v>35.479999999999997</v>
      </c>
      <c r="E164" s="111">
        <v>4257.5999999999995</v>
      </c>
      <c r="F164" s="60" t="s">
        <v>12</v>
      </c>
    </row>
    <row r="165" spans="2:6" ht="12.5">
      <c r="B165" s="34">
        <v>0.70675925925925931</v>
      </c>
      <c r="C165" s="103">
        <v>92</v>
      </c>
      <c r="D165" s="104">
        <v>35.380000000000003</v>
      </c>
      <c r="E165" s="104">
        <v>3254.96</v>
      </c>
      <c r="F165" s="105" t="s">
        <v>12</v>
      </c>
    </row>
    <row r="166" spans="2:6" ht="12.5">
      <c r="B166" s="34">
        <v>0.70815972222222223</v>
      </c>
      <c r="C166" s="103">
        <v>171</v>
      </c>
      <c r="D166" s="104">
        <v>35.380000000000003</v>
      </c>
      <c r="E166" s="104">
        <v>6049.9800000000005</v>
      </c>
      <c r="F166" s="105" t="s">
        <v>12</v>
      </c>
    </row>
    <row r="167" spans="2:6" ht="12.5">
      <c r="B167" s="34">
        <v>0.70937499999999998</v>
      </c>
      <c r="C167" s="103">
        <v>88</v>
      </c>
      <c r="D167" s="104">
        <v>35.36</v>
      </c>
      <c r="E167" s="104">
        <v>3111.68</v>
      </c>
      <c r="F167" s="105" t="s">
        <v>12</v>
      </c>
    </row>
    <row r="168" spans="2:6" ht="12.5">
      <c r="B168" s="34">
        <v>0.71236111111111111</v>
      </c>
      <c r="C168" s="103">
        <v>130</v>
      </c>
      <c r="D168" s="104">
        <v>35.46</v>
      </c>
      <c r="E168" s="104">
        <v>4609.8</v>
      </c>
      <c r="F168" s="105" t="s">
        <v>12</v>
      </c>
    </row>
    <row r="169" spans="2:6" ht="12.5">
      <c r="B169" s="34">
        <v>0.7129050925925926</v>
      </c>
      <c r="C169" s="103">
        <v>308</v>
      </c>
      <c r="D169" s="104">
        <v>35.44</v>
      </c>
      <c r="E169" s="104">
        <v>10915.519999999999</v>
      </c>
      <c r="F169" s="105" t="s">
        <v>12</v>
      </c>
    </row>
    <row r="170" spans="2:6" ht="12.5">
      <c r="B170" s="34">
        <v>0.71861111111111109</v>
      </c>
      <c r="C170" s="103">
        <v>274</v>
      </c>
      <c r="D170" s="104">
        <v>35.42</v>
      </c>
      <c r="E170" s="104">
        <v>9705.08</v>
      </c>
      <c r="F170" s="105" t="s">
        <v>12</v>
      </c>
    </row>
    <row r="171" spans="2:6" ht="12.5">
      <c r="B171" s="34"/>
      <c r="C171" s="103"/>
      <c r="D171" s="104"/>
      <c r="E171" s="104"/>
      <c r="F171" s="105"/>
    </row>
    <row r="172" spans="2:6" ht="12.5">
      <c r="B172" s="34"/>
      <c r="C172" s="103"/>
      <c r="D172" s="104"/>
      <c r="E172" s="104"/>
      <c r="F172" s="105"/>
    </row>
    <row r="173" spans="2:6" ht="12.5">
      <c r="B173" s="34"/>
      <c r="C173" s="103"/>
      <c r="D173" s="104"/>
      <c r="E173" s="104"/>
      <c r="F173" s="105"/>
    </row>
    <row r="174" spans="2:6" ht="12.5">
      <c r="B174" s="34"/>
      <c r="C174" s="103"/>
      <c r="D174" s="104"/>
      <c r="E174" s="104"/>
      <c r="F174" s="105"/>
    </row>
    <row r="175" spans="2:6" ht="12.5">
      <c r="B175" s="34"/>
      <c r="C175" s="103"/>
      <c r="D175" s="104"/>
      <c r="E175" s="104"/>
      <c r="F175" s="105"/>
    </row>
    <row r="176" spans="2:6" ht="12.5">
      <c r="B176" s="34"/>
      <c r="C176" s="103"/>
      <c r="D176" s="104"/>
      <c r="E176" s="104"/>
      <c r="F176" s="105"/>
    </row>
    <row r="177" spans="2:6" ht="12.5">
      <c r="B177" s="34"/>
      <c r="C177" s="103"/>
      <c r="D177" s="104"/>
      <c r="E177" s="104"/>
      <c r="F177" s="105"/>
    </row>
    <row r="178" spans="2:6" ht="12.5">
      <c r="B178" s="34"/>
      <c r="C178" s="103"/>
      <c r="D178" s="104"/>
      <c r="E178" s="104"/>
      <c r="F178" s="105"/>
    </row>
    <row r="179" spans="2:6" ht="12.5">
      <c r="B179" s="34"/>
      <c r="C179" s="103"/>
      <c r="D179" s="104"/>
      <c r="E179" s="104"/>
      <c r="F179" s="105"/>
    </row>
    <row r="180" spans="2:6" ht="12.5">
      <c r="B180" s="34"/>
      <c r="C180" s="103"/>
      <c r="D180" s="104"/>
      <c r="E180" s="104"/>
      <c r="F180" s="105"/>
    </row>
    <row r="181" spans="2:6" ht="12.5">
      <c r="B181" s="34"/>
      <c r="C181" s="103"/>
      <c r="D181" s="104"/>
      <c r="E181" s="104"/>
      <c r="F181" s="105"/>
    </row>
    <row r="182" spans="2:6" ht="12.5">
      <c r="B182" s="34"/>
      <c r="C182" s="103"/>
      <c r="D182" s="104"/>
      <c r="E182" s="104"/>
      <c r="F182" s="105"/>
    </row>
    <row r="183" spans="2:6" ht="12.5">
      <c r="B183" s="34"/>
      <c r="C183" s="103"/>
      <c r="D183" s="104"/>
      <c r="E183" s="104"/>
      <c r="F183" s="105"/>
    </row>
    <row r="184" spans="2:6" ht="12.5">
      <c r="B184" s="34"/>
      <c r="C184" s="103"/>
      <c r="D184" s="104"/>
      <c r="E184" s="104"/>
      <c r="F184" s="105"/>
    </row>
    <row r="185" spans="2:6" ht="12.5">
      <c r="B185" s="34"/>
      <c r="C185" s="103"/>
      <c r="D185" s="104"/>
      <c r="E185" s="104"/>
      <c r="F185" s="105"/>
    </row>
    <row r="186" spans="2:6" ht="12.5">
      <c r="B186" s="34"/>
      <c r="C186" s="103"/>
      <c r="D186" s="104"/>
      <c r="E186" s="104"/>
      <c r="F186" s="105"/>
    </row>
    <row r="187" spans="2:6" ht="12.5">
      <c r="B187" s="34"/>
      <c r="C187" s="103"/>
      <c r="D187" s="104"/>
      <c r="E187" s="104"/>
      <c r="F187" s="105"/>
    </row>
    <row r="188" spans="2:6" ht="12.5">
      <c r="B188" s="34"/>
      <c r="C188" s="103"/>
      <c r="D188" s="104"/>
      <c r="E188" s="104"/>
      <c r="F188" s="105"/>
    </row>
    <row r="189" spans="2:6" ht="12.5">
      <c r="B189" s="34"/>
      <c r="C189" s="103"/>
      <c r="D189" s="104"/>
      <c r="E189" s="104"/>
      <c r="F189" s="105"/>
    </row>
    <row r="190" spans="2:6" ht="12.5">
      <c r="B190" s="34"/>
      <c r="C190" s="103"/>
      <c r="D190" s="104"/>
      <c r="E190" s="104"/>
      <c r="F190" s="105"/>
    </row>
    <row r="191" spans="2:6" ht="12.5">
      <c r="B191" s="34"/>
      <c r="C191" s="103"/>
      <c r="D191" s="104"/>
      <c r="E191" s="104"/>
      <c r="F191" s="105"/>
    </row>
    <row r="192" spans="2:6" ht="12.5">
      <c r="B192" s="34"/>
      <c r="C192" s="103"/>
      <c r="D192" s="104"/>
      <c r="E192" s="104"/>
      <c r="F192" s="105"/>
    </row>
    <row r="193" spans="2:6" ht="12.5">
      <c r="B193" s="34"/>
      <c r="C193" s="103"/>
      <c r="D193" s="104"/>
      <c r="E193" s="104"/>
      <c r="F193" s="105"/>
    </row>
    <row r="194" spans="2:6" ht="12.5">
      <c r="B194" s="34"/>
      <c r="C194" s="103"/>
      <c r="D194" s="104"/>
      <c r="E194" s="104"/>
      <c r="F194" s="105"/>
    </row>
    <row r="195" spans="2:6" ht="12.5">
      <c r="B195" s="34"/>
      <c r="C195" s="103"/>
      <c r="D195" s="104"/>
      <c r="E195" s="104"/>
      <c r="F195" s="105"/>
    </row>
    <row r="196" spans="2:6" ht="12.5">
      <c r="B196" s="34"/>
      <c r="C196" s="103"/>
      <c r="D196" s="104"/>
      <c r="E196" s="104"/>
      <c r="F196" s="105"/>
    </row>
    <row r="197" spans="2:6" ht="12.5">
      <c r="B197" s="34"/>
      <c r="C197" s="103"/>
      <c r="D197" s="104"/>
      <c r="E197" s="104"/>
      <c r="F197" s="105"/>
    </row>
    <row r="198" spans="2:6" ht="12.5">
      <c r="B198" s="34"/>
      <c r="C198" s="103"/>
      <c r="D198" s="104"/>
      <c r="E198" s="104"/>
      <c r="F198" s="105"/>
    </row>
    <row r="199" spans="2:6" ht="12.5">
      <c r="B199" s="34"/>
      <c r="C199" s="103"/>
      <c r="D199" s="104"/>
      <c r="E199" s="104"/>
      <c r="F199" s="105"/>
    </row>
    <row r="200" spans="2:6" ht="12.5">
      <c r="B200" s="34"/>
      <c r="C200" s="103"/>
      <c r="D200" s="104"/>
      <c r="E200" s="104"/>
      <c r="F200" s="105"/>
    </row>
    <row r="201" spans="2:6" ht="12.5">
      <c r="B201" s="34"/>
      <c r="C201" s="103"/>
      <c r="D201" s="104"/>
      <c r="E201" s="104"/>
      <c r="F201" s="105"/>
    </row>
    <row r="202" spans="2:6" ht="12.5">
      <c r="B202" s="34"/>
      <c r="C202" s="103"/>
      <c r="D202" s="104"/>
      <c r="E202" s="104"/>
      <c r="F202" s="105"/>
    </row>
    <row r="203" spans="2:6" ht="12.5">
      <c r="B203" s="34"/>
      <c r="C203" s="103"/>
      <c r="D203" s="104"/>
      <c r="E203" s="104"/>
      <c r="F203" s="105"/>
    </row>
    <row r="204" spans="2:6" ht="12.5">
      <c r="B204" s="34"/>
      <c r="C204" s="103"/>
      <c r="D204" s="104"/>
      <c r="E204" s="104"/>
      <c r="F204" s="105"/>
    </row>
    <row r="205" spans="2:6" ht="12.5">
      <c r="B205" s="34"/>
      <c r="C205" s="103"/>
      <c r="D205" s="104"/>
      <c r="E205" s="104"/>
      <c r="F205" s="105"/>
    </row>
    <row r="206" spans="2:6" ht="12.5">
      <c r="B206" s="34"/>
      <c r="C206" s="103"/>
      <c r="D206" s="104"/>
      <c r="E206" s="104"/>
      <c r="F206" s="105"/>
    </row>
    <row r="207" spans="2:6" ht="12.5">
      <c r="B207" s="34"/>
      <c r="C207" s="103"/>
      <c r="D207" s="104"/>
      <c r="E207" s="104"/>
      <c r="F207" s="105"/>
    </row>
    <row r="208" spans="2:6" ht="12.5">
      <c r="B208" s="34"/>
      <c r="C208" s="103"/>
      <c r="D208" s="104"/>
      <c r="E208" s="104"/>
      <c r="F208" s="105"/>
    </row>
    <row r="209" spans="2:6" ht="12.5">
      <c r="B209" s="34"/>
      <c r="C209" s="103"/>
      <c r="D209" s="104"/>
      <c r="E209" s="104"/>
      <c r="F209" s="105"/>
    </row>
    <row r="210" spans="2:6" ht="12.5">
      <c r="B210" s="34"/>
      <c r="C210" s="103"/>
      <c r="D210" s="104"/>
      <c r="E210" s="104"/>
      <c r="F210" s="105"/>
    </row>
    <row r="211" spans="2:6" ht="12.5">
      <c r="B211" s="34"/>
      <c r="C211" s="103"/>
      <c r="D211" s="104"/>
      <c r="E211" s="104"/>
      <c r="F211" s="105"/>
    </row>
    <row r="212" spans="2:6" ht="12.5">
      <c r="B212" s="34"/>
      <c r="C212" s="103"/>
      <c r="D212" s="104"/>
      <c r="E212" s="104"/>
      <c r="F212" s="105"/>
    </row>
    <row r="213" spans="2:6" ht="12.5">
      <c r="B213" s="34"/>
      <c r="C213" s="103"/>
      <c r="D213" s="104"/>
      <c r="E213" s="104"/>
      <c r="F213" s="105"/>
    </row>
    <row r="214" spans="2:6" ht="12.5">
      <c r="B214" s="34"/>
      <c r="C214" s="103"/>
      <c r="D214" s="104"/>
      <c r="E214" s="104"/>
      <c r="F214" s="105"/>
    </row>
    <row r="215" spans="2:6" ht="12.5">
      <c r="B215" s="34"/>
      <c r="C215" s="103"/>
      <c r="D215" s="104"/>
      <c r="E215" s="104"/>
      <c r="F215" s="105"/>
    </row>
    <row r="216" spans="2:6" ht="12.5">
      <c r="B216" s="34"/>
      <c r="C216" s="103"/>
      <c r="D216" s="104"/>
      <c r="E216" s="104"/>
      <c r="F216" s="105"/>
    </row>
    <row r="217" spans="2:6" ht="12.5">
      <c r="B217" s="34"/>
      <c r="C217" s="103"/>
      <c r="D217" s="104"/>
      <c r="E217" s="104"/>
      <c r="F217" s="105"/>
    </row>
    <row r="218" spans="2:6" ht="12.5">
      <c r="B218" s="34"/>
      <c r="C218" s="103"/>
      <c r="D218" s="104"/>
      <c r="E218" s="104"/>
      <c r="F218" s="105"/>
    </row>
    <row r="219" spans="2:6" ht="12.5">
      <c r="B219" s="34"/>
      <c r="C219" s="103"/>
      <c r="D219" s="104"/>
      <c r="E219" s="104"/>
      <c r="F219" s="105"/>
    </row>
    <row r="220" spans="2:6" ht="12.5">
      <c r="B220" s="34"/>
      <c r="C220" s="103"/>
      <c r="D220" s="104"/>
      <c r="E220" s="104"/>
      <c r="F220" s="105"/>
    </row>
    <row r="221" spans="2:6" ht="12.5">
      <c r="B221" s="34"/>
      <c r="C221" s="103"/>
      <c r="D221" s="104"/>
      <c r="E221" s="104"/>
      <c r="F221" s="105"/>
    </row>
    <row r="222" spans="2:6" ht="12.5">
      <c r="B222" s="34"/>
      <c r="C222" s="103"/>
      <c r="D222" s="104"/>
      <c r="E222" s="104"/>
      <c r="F222" s="105"/>
    </row>
    <row r="223" spans="2:6" ht="12.5">
      <c r="B223" s="34"/>
      <c r="C223" s="103"/>
      <c r="D223" s="104"/>
      <c r="E223" s="104"/>
      <c r="F223" s="105"/>
    </row>
    <row r="224" spans="2:6" ht="12.5">
      <c r="B224" s="34"/>
      <c r="C224" s="103"/>
      <c r="D224" s="104"/>
      <c r="E224" s="104"/>
      <c r="F224" s="105"/>
    </row>
    <row r="225" spans="2:6" ht="12.5">
      <c r="B225" s="34"/>
      <c r="C225" s="103"/>
      <c r="D225" s="104"/>
      <c r="E225" s="104"/>
      <c r="F225" s="105"/>
    </row>
    <row r="226" spans="2:6" ht="12.5">
      <c r="B226" s="34"/>
      <c r="C226" s="103"/>
      <c r="D226" s="104"/>
      <c r="E226" s="104"/>
      <c r="F226" s="105"/>
    </row>
    <row r="227" spans="2:6" ht="12.5">
      <c r="B227" s="34"/>
      <c r="C227" s="103"/>
      <c r="D227" s="104"/>
      <c r="E227" s="104"/>
      <c r="F227" s="105"/>
    </row>
    <row r="228" spans="2:6" ht="12.5">
      <c r="B228" s="34"/>
      <c r="C228" s="103"/>
      <c r="D228" s="104"/>
      <c r="E228" s="104"/>
      <c r="F228" s="105"/>
    </row>
    <row r="229" spans="2:6" ht="12.5">
      <c r="B229" s="34"/>
      <c r="C229" s="103"/>
      <c r="D229" s="104"/>
      <c r="E229" s="104"/>
      <c r="F229" s="105"/>
    </row>
    <row r="230" spans="2:6" ht="12.5">
      <c r="B230" s="34"/>
      <c r="C230" s="103"/>
      <c r="D230" s="104"/>
      <c r="E230" s="104"/>
      <c r="F230" s="105"/>
    </row>
    <row r="231" spans="2:6" ht="12.5">
      <c r="B231" s="34"/>
      <c r="C231" s="103"/>
      <c r="D231" s="104"/>
      <c r="E231" s="104"/>
      <c r="F231" s="105"/>
    </row>
    <row r="232" spans="2:6" ht="12.5">
      <c r="B232" s="34"/>
      <c r="C232" s="103"/>
      <c r="D232" s="104"/>
      <c r="E232" s="104"/>
      <c r="F232" s="105"/>
    </row>
    <row r="233" spans="2:6" ht="12.5">
      <c r="B233" s="34"/>
      <c r="C233" s="103"/>
      <c r="D233" s="104"/>
      <c r="E233" s="104"/>
      <c r="F233" s="105"/>
    </row>
    <row r="234" spans="2:6" ht="12.5">
      <c r="B234" s="34"/>
      <c r="C234" s="103"/>
      <c r="D234" s="104"/>
      <c r="E234" s="104"/>
      <c r="F234" s="105"/>
    </row>
    <row r="235" spans="2:6" ht="12.5">
      <c r="B235" s="34"/>
      <c r="C235" s="103"/>
      <c r="D235" s="104"/>
      <c r="E235" s="104"/>
      <c r="F235" s="105"/>
    </row>
    <row r="236" spans="2:6" ht="12.5">
      <c r="B236" s="34"/>
      <c r="C236" s="103"/>
      <c r="D236" s="104"/>
      <c r="E236" s="104"/>
      <c r="F236" s="105"/>
    </row>
    <row r="237" spans="2:6" ht="12.5">
      <c r="B237" s="34"/>
      <c r="C237" s="103"/>
      <c r="D237" s="104"/>
      <c r="E237" s="104"/>
      <c r="F237" s="105"/>
    </row>
    <row r="238" spans="2:6" ht="12.5">
      <c r="B238" s="34"/>
      <c r="C238" s="103"/>
      <c r="D238" s="104"/>
      <c r="E238" s="104"/>
      <c r="F238" s="105"/>
    </row>
    <row r="239" spans="2:6" ht="12.5">
      <c r="B239" s="34"/>
      <c r="C239" s="103"/>
      <c r="D239" s="104"/>
      <c r="E239" s="104"/>
      <c r="F239" s="105"/>
    </row>
    <row r="240" spans="2:6" ht="12.5">
      <c r="B240" s="34"/>
      <c r="C240" s="103"/>
      <c r="D240" s="104"/>
      <c r="E240" s="104"/>
      <c r="F240" s="105"/>
    </row>
    <row r="241" spans="2:6" ht="12.5">
      <c r="B241" s="34"/>
      <c r="C241" s="103"/>
      <c r="D241" s="104"/>
      <c r="E241" s="104"/>
      <c r="F241" s="105"/>
    </row>
    <row r="242" spans="2:6" ht="12.5">
      <c r="B242" s="34"/>
      <c r="C242" s="103"/>
      <c r="D242" s="104"/>
      <c r="E242" s="104"/>
      <c r="F242" s="105"/>
    </row>
    <row r="243" spans="2:6" ht="12.5">
      <c r="B243" s="34"/>
      <c r="C243" s="103"/>
      <c r="D243" s="104"/>
      <c r="E243" s="104"/>
      <c r="F243" s="105"/>
    </row>
    <row r="244" spans="2:6" ht="12.5">
      <c r="B244" s="34"/>
      <c r="C244" s="103"/>
      <c r="D244" s="104"/>
      <c r="E244" s="104"/>
      <c r="F244" s="105"/>
    </row>
    <row r="245" spans="2:6" ht="12.5">
      <c r="B245" s="34"/>
      <c r="C245" s="103"/>
      <c r="D245" s="104"/>
      <c r="E245" s="104"/>
      <c r="F245" s="105"/>
    </row>
    <row r="246" spans="2:6" ht="12.5">
      <c r="B246" s="34"/>
      <c r="C246" s="103"/>
      <c r="D246" s="104"/>
      <c r="E246" s="104"/>
      <c r="F246" s="105"/>
    </row>
    <row r="247" spans="2:6" ht="12.5">
      <c r="B247" s="34"/>
      <c r="C247" s="103"/>
      <c r="D247" s="104"/>
      <c r="E247" s="104"/>
      <c r="F247" s="105"/>
    </row>
    <row r="248" spans="2:6" ht="12.5">
      <c r="B248" s="34"/>
      <c r="C248" s="103"/>
      <c r="D248" s="104"/>
      <c r="E248" s="104"/>
      <c r="F248" s="105"/>
    </row>
  </sheetData>
  <conditionalFormatting sqref="D15:D19">
    <cfRule type="expression" dxfId="31" priority="1">
      <formula>$D15&gt;#REF!</formula>
    </cfRule>
  </conditionalFormatting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21C9B-B2AE-4CAB-B8B6-657BFC4A35F9}">
  <dimension ref="B1:L652"/>
  <sheetViews>
    <sheetView workbookViewId="0">
      <selection activeCell="H20" sqref="H20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46126</v>
      </c>
      <c r="C15" s="58">
        <f>SUMIF(F21:F5001,F15,C21:C5001)</f>
        <v>24392</v>
      </c>
      <c r="D15" s="59">
        <f>E15/C15</f>
        <v>36.73245080354215</v>
      </c>
      <c r="E15" s="59">
        <f>SUMIF(F21:F5001,F15,E21:E5001)</f>
        <v>895977.94000000006</v>
      </c>
      <c r="F15" s="60" t="s">
        <v>12</v>
      </c>
    </row>
    <row r="16" spans="2:10">
      <c r="B16" s="26">
        <f>B15</f>
        <v>46126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46126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46126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0.37925925925925924</v>
      </c>
      <c r="C21" s="110">
        <v>696</v>
      </c>
      <c r="D21" s="111">
        <v>36.94</v>
      </c>
      <c r="E21" s="111">
        <v>25710.239999999998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0.37925925925925924</v>
      </c>
      <c r="C22" s="110">
        <v>17</v>
      </c>
      <c r="D22" s="111">
        <v>36.94</v>
      </c>
      <c r="E22" s="111">
        <v>627.98</v>
      </c>
      <c r="F22" s="60" t="s">
        <v>12</v>
      </c>
    </row>
    <row r="23" spans="2:12">
      <c r="B23" s="109">
        <v>0.38150462962962961</v>
      </c>
      <c r="C23" s="110">
        <v>394</v>
      </c>
      <c r="D23" s="111">
        <v>36.979999999999997</v>
      </c>
      <c r="E23" s="111">
        <v>14570.119999999999</v>
      </c>
      <c r="F23" s="60" t="s">
        <v>12</v>
      </c>
    </row>
    <row r="24" spans="2:12">
      <c r="B24" s="109">
        <v>0.38377314814814817</v>
      </c>
      <c r="C24" s="110">
        <v>434</v>
      </c>
      <c r="D24" s="111">
        <v>37.020000000000003</v>
      </c>
      <c r="E24" s="111">
        <v>16066.680000000002</v>
      </c>
      <c r="F24" s="60" t="s">
        <v>12</v>
      </c>
    </row>
    <row r="25" spans="2:12">
      <c r="B25" s="109">
        <v>0.38428240740740743</v>
      </c>
      <c r="C25" s="110">
        <v>93</v>
      </c>
      <c r="D25" s="111">
        <v>36.94</v>
      </c>
      <c r="E25" s="111">
        <v>3435.4199999999996</v>
      </c>
      <c r="F25" s="60" t="s">
        <v>12</v>
      </c>
    </row>
    <row r="26" spans="2:12">
      <c r="B26" s="109">
        <v>0.38618055555555558</v>
      </c>
      <c r="C26" s="110">
        <v>250</v>
      </c>
      <c r="D26" s="111">
        <v>36.96</v>
      </c>
      <c r="E26" s="111">
        <v>9240</v>
      </c>
      <c r="F26" s="60" t="s">
        <v>12</v>
      </c>
    </row>
    <row r="27" spans="2:12">
      <c r="B27" s="109">
        <v>0.38822916666666668</v>
      </c>
      <c r="C27" s="110">
        <v>395</v>
      </c>
      <c r="D27" s="111">
        <v>37.04</v>
      </c>
      <c r="E27" s="111">
        <v>14630.8</v>
      </c>
      <c r="F27" s="60" t="s">
        <v>12</v>
      </c>
    </row>
    <row r="28" spans="2:12">
      <c r="B28" s="109">
        <v>0.38871527777777776</v>
      </c>
      <c r="C28" s="110">
        <v>87</v>
      </c>
      <c r="D28" s="111">
        <v>36.94</v>
      </c>
      <c r="E28" s="111">
        <v>3213.7799999999997</v>
      </c>
      <c r="F28" s="60" t="s">
        <v>12</v>
      </c>
    </row>
    <row r="29" spans="2:12">
      <c r="B29" s="109">
        <v>0.39144675925925926</v>
      </c>
      <c r="C29" s="110">
        <v>262</v>
      </c>
      <c r="D29" s="111">
        <v>36.94</v>
      </c>
      <c r="E29" s="111">
        <v>9678.2799999999988</v>
      </c>
      <c r="F29" s="60" t="s">
        <v>12</v>
      </c>
    </row>
    <row r="30" spans="2:12">
      <c r="B30" s="109">
        <v>0.39248842592592592</v>
      </c>
      <c r="C30" s="110">
        <v>89</v>
      </c>
      <c r="D30" s="111">
        <v>36.92</v>
      </c>
      <c r="E30" s="111">
        <v>3285.88</v>
      </c>
      <c r="F30" s="60" t="s">
        <v>12</v>
      </c>
    </row>
    <row r="31" spans="2:12">
      <c r="B31" s="109">
        <v>0.39385416666666667</v>
      </c>
      <c r="C31" s="110">
        <v>240</v>
      </c>
      <c r="D31" s="111">
        <v>36.94</v>
      </c>
      <c r="E31" s="111">
        <v>8865.5999999999985</v>
      </c>
      <c r="F31" s="60" t="s">
        <v>12</v>
      </c>
    </row>
    <row r="32" spans="2:12">
      <c r="B32" s="109">
        <v>0.39640046296296294</v>
      </c>
      <c r="C32" s="110">
        <v>55</v>
      </c>
      <c r="D32" s="111">
        <v>36.92</v>
      </c>
      <c r="E32" s="111">
        <v>2030.6000000000001</v>
      </c>
      <c r="F32" s="60" t="s">
        <v>12</v>
      </c>
    </row>
    <row r="33" spans="2:6">
      <c r="B33" s="109">
        <v>0.39695601851851853</v>
      </c>
      <c r="C33" s="110">
        <v>23</v>
      </c>
      <c r="D33" s="111">
        <v>36.92</v>
      </c>
      <c r="E33" s="111">
        <v>849.16000000000008</v>
      </c>
      <c r="F33" s="60" t="s">
        <v>12</v>
      </c>
    </row>
    <row r="34" spans="2:6">
      <c r="B34" s="109">
        <v>0.4001736111111111</v>
      </c>
      <c r="C34" s="110">
        <v>293</v>
      </c>
      <c r="D34" s="111">
        <v>36.979999999999997</v>
      </c>
      <c r="E34" s="111">
        <v>10835.14</v>
      </c>
      <c r="F34" s="60" t="s">
        <v>12</v>
      </c>
    </row>
    <row r="35" spans="2:6">
      <c r="B35" s="109">
        <v>0.4001736111111111</v>
      </c>
      <c r="C35" s="110">
        <v>265</v>
      </c>
      <c r="D35" s="111">
        <v>36.979999999999997</v>
      </c>
      <c r="E35" s="111">
        <v>9799.6999999999989</v>
      </c>
      <c r="F35" s="60" t="s">
        <v>12</v>
      </c>
    </row>
    <row r="36" spans="2:6">
      <c r="B36" s="109">
        <v>0.40092592592592591</v>
      </c>
      <c r="C36" s="110">
        <v>86</v>
      </c>
      <c r="D36" s="111">
        <v>36.96</v>
      </c>
      <c r="E36" s="111">
        <v>3178.56</v>
      </c>
      <c r="F36" s="60" t="s">
        <v>12</v>
      </c>
    </row>
    <row r="37" spans="2:6">
      <c r="B37" s="109">
        <v>0.4039814814814815</v>
      </c>
      <c r="C37" s="110">
        <v>84</v>
      </c>
      <c r="D37" s="111">
        <v>36.92</v>
      </c>
      <c r="E37" s="111">
        <v>3101.28</v>
      </c>
      <c r="F37" s="60" t="s">
        <v>12</v>
      </c>
    </row>
    <row r="38" spans="2:6">
      <c r="B38" s="109">
        <v>0.40976851851851853</v>
      </c>
      <c r="C38" s="110">
        <v>9</v>
      </c>
      <c r="D38" s="111">
        <v>36.979999999999997</v>
      </c>
      <c r="E38" s="111">
        <v>332.82</v>
      </c>
      <c r="F38" s="60" t="s">
        <v>12</v>
      </c>
    </row>
    <row r="39" spans="2:6">
      <c r="B39" s="109">
        <v>0.40976851851851853</v>
      </c>
      <c r="C39" s="110">
        <v>473</v>
      </c>
      <c r="D39" s="111">
        <v>36.979999999999997</v>
      </c>
      <c r="E39" s="111">
        <v>17491.539999999997</v>
      </c>
      <c r="F39" s="60" t="s">
        <v>12</v>
      </c>
    </row>
    <row r="40" spans="2:6">
      <c r="B40" s="109">
        <v>0.42109953703703706</v>
      </c>
      <c r="C40" s="110">
        <v>39</v>
      </c>
      <c r="D40" s="111">
        <v>37.1</v>
      </c>
      <c r="E40" s="111">
        <v>1446.9</v>
      </c>
      <c r="F40" s="60" t="s">
        <v>12</v>
      </c>
    </row>
    <row r="41" spans="2:6">
      <c r="B41" s="109">
        <v>0.42109953703703706</v>
      </c>
      <c r="C41" s="110">
        <v>686</v>
      </c>
      <c r="D41" s="111">
        <v>37.1</v>
      </c>
      <c r="E41" s="111">
        <v>25450.600000000002</v>
      </c>
      <c r="F41" s="60" t="s">
        <v>12</v>
      </c>
    </row>
    <row r="42" spans="2:6">
      <c r="B42" s="109">
        <v>0.42109953703703706</v>
      </c>
      <c r="C42" s="110">
        <v>293</v>
      </c>
      <c r="D42" s="111">
        <v>37.1</v>
      </c>
      <c r="E42" s="111">
        <v>10870.300000000001</v>
      </c>
      <c r="F42" s="60" t="s">
        <v>12</v>
      </c>
    </row>
    <row r="43" spans="2:6">
      <c r="B43" s="109">
        <v>0.42155092592592591</v>
      </c>
      <c r="C43" s="110">
        <v>89</v>
      </c>
      <c r="D43" s="111">
        <v>37.08</v>
      </c>
      <c r="E43" s="111">
        <v>3300.12</v>
      </c>
      <c r="F43" s="60" t="s">
        <v>12</v>
      </c>
    </row>
    <row r="44" spans="2:6">
      <c r="B44" s="109">
        <v>0.42336805555555557</v>
      </c>
      <c r="C44" s="110">
        <v>83</v>
      </c>
      <c r="D44" s="111">
        <v>37.04</v>
      </c>
      <c r="E44" s="111">
        <v>3074.3199999999997</v>
      </c>
      <c r="F44" s="60" t="s">
        <v>12</v>
      </c>
    </row>
    <row r="45" spans="2:6">
      <c r="B45" s="109">
        <v>0.42715277777777777</v>
      </c>
      <c r="C45" s="110">
        <v>346</v>
      </c>
      <c r="D45" s="111">
        <v>37.020000000000003</v>
      </c>
      <c r="E45" s="111">
        <v>12808.920000000002</v>
      </c>
      <c r="F45" s="60" t="s">
        <v>12</v>
      </c>
    </row>
    <row r="46" spans="2:6">
      <c r="B46" s="109">
        <v>0.42722222222222223</v>
      </c>
      <c r="C46" s="110">
        <v>91</v>
      </c>
      <c r="D46" s="111">
        <v>37</v>
      </c>
      <c r="E46" s="111">
        <v>3367</v>
      </c>
      <c r="F46" s="60" t="s">
        <v>12</v>
      </c>
    </row>
    <row r="47" spans="2:6">
      <c r="B47" s="109">
        <v>0.43052083333333335</v>
      </c>
      <c r="C47" s="110">
        <v>86</v>
      </c>
      <c r="D47" s="111">
        <v>37.04</v>
      </c>
      <c r="E47" s="111">
        <v>3185.44</v>
      </c>
      <c r="F47" s="60" t="s">
        <v>12</v>
      </c>
    </row>
    <row r="48" spans="2:6">
      <c r="B48" s="109">
        <v>0.43156250000000002</v>
      </c>
      <c r="C48" s="110">
        <v>37</v>
      </c>
      <c r="D48" s="111">
        <v>37.020000000000003</v>
      </c>
      <c r="E48" s="111">
        <v>1369.74</v>
      </c>
      <c r="F48" s="60" t="s">
        <v>12</v>
      </c>
    </row>
    <row r="49" spans="2:6">
      <c r="B49" s="109">
        <v>0.43156250000000002</v>
      </c>
      <c r="C49" s="110">
        <v>48</v>
      </c>
      <c r="D49" s="111">
        <v>37.020000000000003</v>
      </c>
      <c r="E49" s="111">
        <v>1776.96</v>
      </c>
      <c r="F49" s="60" t="s">
        <v>12</v>
      </c>
    </row>
    <row r="50" spans="2:6">
      <c r="B50" s="109">
        <v>0.43156250000000002</v>
      </c>
      <c r="C50" s="110">
        <v>22</v>
      </c>
      <c r="D50" s="111">
        <v>37.020000000000003</v>
      </c>
      <c r="E50" s="111">
        <v>814.44</v>
      </c>
      <c r="F50" s="60" t="s">
        <v>12</v>
      </c>
    </row>
    <row r="51" spans="2:6">
      <c r="B51" s="109">
        <v>0.43503472222222223</v>
      </c>
      <c r="C51" s="110">
        <v>128</v>
      </c>
      <c r="D51" s="111">
        <v>37</v>
      </c>
      <c r="E51" s="111">
        <v>4736</v>
      </c>
      <c r="F51" s="60" t="s">
        <v>12</v>
      </c>
    </row>
    <row r="52" spans="2:6">
      <c r="B52" s="109">
        <v>0.43637731481481479</v>
      </c>
      <c r="C52" s="110">
        <v>198</v>
      </c>
      <c r="D52" s="111">
        <v>36.96</v>
      </c>
      <c r="E52" s="111">
        <v>7318.08</v>
      </c>
      <c r="F52" s="60" t="s">
        <v>12</v>
      </c>
    </row>
    <row r="53" spans="2:6">
      <c r="B53" s="109">
        <v>0.43687500000000001</v>
      </c>
      <c r="C53" s="110">
        <v>88</v>
      </c>
      <c r="D53" s="111">
        <v>36.94</v>
      </c>
      <c r="E53" s="111">
        <v>3250.72</v>
      </c>
      <c r="F53" s="60" t="s">
        <v>12</v>
      </c>
    </row>
    <row r="54" spans="2:6">
      <c r="B54" s="109">
        <v>0.43868055555555557</v>
      </c>
      <c r="C54" s="110">
        <v>93</v>
      </c>
      <c r="D54" s="111">
        <v>36.92</v>
      </c>
      <c r="E54" s="111">
        <v>3433.56</v>
      </c>
      <c r="F54" s="60" t="s">
        <v>12</v>
      </c>
    </row>
    <row r="55" spans="2:6">
      <c r="B55" s="109">
        <v>0.44171296296296297</v>
      </c>
      <c r="C55" s="110">
        <v>90</v>
      </c>
      <c r="D55" s="111">
        <v>36.9</v>
      </c>
      <c r="E55" s="111">
        <v>3321</v>
      </c>
      <c r="F55" s="60" t="s">
        <v>12</v>
      </c>
    </row>
    <row r="56" spans="2:6">
      <c r="B56" s="109">
        <v>0.45026620370370368</v>
      </c>
      <c r="C56" s="110">
        <v>443</v>
      </c>
      <c r="D56" s="111">
        <v>36.9</v>
      </c>
      <c r="E56" s="111">
        <v>16346.699999999999</v>
      </c>
      <c r="F56" s="60" t="s">
        <v>12</v>
      </c>
    </row>
    <row r="57" spans="2:6">
      <c r="B57" s="109">
        <v>0.45026620370370368</v>
      </c>
      <c r="C57" s="110">
        <v>151</v>
      </c>
      <c r="D57" s="111">
        <v>36.9</v>
      </c>
      <c r="E57" s="111">
        <v>5571.9</v>
      </c>
      <c r="F57" s="60" t="s">
        <v>12</v>
      </c>
    </row>
    <row r="58" spans="2:6">
      <c r="B58" s="109">
        <v>0.45538194444444446</v>
      </c>
      <c r="C58" s="110">
        <v>104</v>
      </c>
      <c r="D58" s="111">
        <v>36.86</v>
      </c>
      <c r="E58" s="111">
        <v>3833.44</v>
      </c>
      <c r="F58" s="60" t="s">
        <v>12</v>
      </c>
    </row>
    <row r="59" spans="2:6">
      <c r="B59" s="109">
        <v>0.45538194444444446</v>
      </c>
      <c r="C59" s="110">
        <v>152</v>
      </c>
      <c r="D59" s="111">
        <v>36.86</v>
      </c>
      <c r="E59" s="111">
        <v>5602.72</v>
      </c>
      <c r="F59" s="60" t="s">
        <v>12</v>
      </c>
    </row>
    <row r="60" spans="2:6">
      <c r="B60" s="109">
        <v>0.45740740740740743</v>
      </c>
      <c r="C60" s="110">
        <v>93</v>
      </c>
      <c r="D60" s="111">
        <v>36.82</v>
      </c>
      <c r="E60" s="111">
        <v>3424.26</v>
      </c>
      <c r="F60" s="60" t="s">
        <v>12</v>
      </c>
    </row>
    <row r="61" spans="2:6">
      <c r="B61" s="109">
        <v>0.45833333333333331</v>
      </c>
      <c r="C61" s="110">
        <v>96</v>
      </c>
      <c r="D61" s="111">
        <v>36.799999999999997</v>
      </c>
      <c r="E61" s="111">
        <v>3532.7999999999997</v>
      </c>
      <c r="F61" s="60" t="s">
        <v>12</v>
      </c>
    </row>
    <row r="62" spans="2:6">
      <c r="B62" s="109">
        <v>0.45905092592592595</v>
      </c>
      <c r="C62" s="110">
        <v>85</v>
      </c>
      <c r="D62" s="111">
        <v>36.74</v>
      </c>
      <c r="E62" s="111">
        <v>3122.9</v>
      </c>
      <c r="F62" s="60" t="s">
        <v>12</v>
      </c>
    </row>
    <row r="63" spans="2:6">
      <c r="B63" s="109">
        <v>0.4644212962962963</v>
      </c>
      <c r="C63" s="110">
        <v>93</v>
      </c>
      <c r="D63" s="111">
        <v>36.78</v>
      </c>
      <c r="E63" s="111">
        <v>3420.54</v>
      </c>
      <c r="F63" s="60" t="s">
        <v>12</v>
      </c>
    </row>
    <row r="64" spans="2:6">
      <c r="B64" s="109">
        <v>0.46712962962962962</v>
      </c>
      <c r="C64" s="110">
        <v>53</v>
      </c>
      <c r="D64" s="111">
        <v>36.78</v>
      </c>
      <c r="E64" s="111">
        <v>1949.3400000000001</v>
      </c>
      <c r="F64" s="60" t="s">
        <v>12</v>
      </c>
    </row>
    <row r="65" spans="2:6">
      <c r="B65" s="109">
        <v>0.46712962962962962</v>
      </c>
      <c r="C65" s="110">
        <v>218</v>
      </c>
      <c r="D65" s="111">
        <v>36.78</v>
      </c>
      <c r="E65" s="111">
        <v>8018.04</v>
      </c>
      <c r="F65" s="60" t="s">
        <v>12</v>
      </c>
    </row>
    <row r="66" spans="2:6">
      <c r="B66" s="109">
        <v>0.47037037037037038</v>
      </c>
      <c r="C66" s="110">
        <v>342</v>
      </c>
      <c r="D66" s="111">
        <v>36.78</v>
      </c>
      <c r="E66" s="111">
        <v>12578.76</v>
      </c>
      <c r="F66" s="60" t="s">
        <v>12</v>
      </c>
    </row>
    <row r="67" spans="2:6">
      <c r="B67" s="109">
        <v>0.47423611111111114</v>
      </c>
      <c r="C67" s="110">
        <v>122</v>
      </c>
      <c r="D67" s="111">
        <v>36.700000000000003</v>
      </c>
      <c r="E67" s="111">
        <v>4477.4000000000005</v>
      </c>
      <c r="F67" s="60" t="s">
        <v>12</v>
      </c>
    </row>
    <row r="68" spans="2:6">
      <c r="B68" s="109">
        <v>0.47886574074074073</v>
      </c>
      <c r="C68" s="110">
        <v>101</v>
      </c>
      <c r="D68" s="111">
        <v>36.74</v>
      </c>
      <c r="E68" s="111">
        <v>3710.7400000000002</v>
      </c>
      <c r="F68" s="60" t="s">
        <v>12</v>
      </c>
    </row>
    <row r="69" spans="2:6">
      <c r="B69" s="109">
        <v>0.4806597222222222</v>
      </c>
      <c r="C69" s="110">
        <v>227</v>
      </c>
      <c r="D69" s="111">
        <v>36.72</v>
      </c>
      <c r="E69" s="111">
        <v>8335.44</v>
      </c>
      <c r="F69" s="60" t="s">
        <v>12</v>
      </c>
    </row>
    <row r="70" spans="2:6">
      <c r="B70" s="109">
        <v>0.48508101851851854</v>
      </c>
      <c r="C70" s="110">
        <v>117</v>
      </c>
      <c r="D70" s="111">
        <v>36.68</v>
      </c>
      <c r="E70" s="111">
        <v>4291.5600000000004</v>
      </c>
      <c r="F70" s="60" t="s">
        <v>12</v>
      </c>
    </row>
    <row r="71" spans="2:6">
      <c r="B71" s="109">
        <v>0.48616898148148147</v>
      </c>
      <c r="C71" s="110">
        <v>175</v>
      </c>
      <c r="D71" s="111">
        <v>36.74</v>
      </c>
      <c r="E71" s="111">
        <v>6429.5</v>
      </c>
      <c r="F71" s="60" t="s">
        <v>12</v>
      </c>
    </row>
    <row r="72" spans="2:6">
      <c r="B72" s="109">
        <v>0.48969907407407409</v>
      </c>
      <c r="C72" s="110">
        <v>102</v>
      </c>
      <c r="D72" s="111">
        <v>36.840000000000003</v>
      </c>
      <c r="E72" s="111">
        <v>3757.6800000000003</v>
      </c>
      <c r="F72" s="60" t="s">
        <v>12</v>
      </c>
    </row>
    <row r="73" spans="2:6">
      <c r="B73" s="109">
        <v>0.49075231481481479</v>
      </c>
      <c r="C73" s="110">
        <v>87</v>
      </c>
      <c r="D73" s="111">
        <v>36.76</v>
      </c>
      <c r="E73" s="111">
        <v>3198.12</v>
      </c>
      <c r="F73" s="60" t="s">
        <v>12</v>
      </c>
    </row>
    <row r="74" spans="2:6">
      <c r="B74" s="109">
        <v>0.4949884259259259</v>
      </c>
      <c r="C74" s="110">
        <v>86</v>
      </c>
      <c r="D74" s="111">
        <v>36.700000000000003</v>
      </c>
      <c r="E74" s="111">
        <v>3156.2000000000003</v>
      </c>
      <c r="F74" s="60" t="s">
        <v>12</v>
      </c>
    </row>
    <row r="75" spans="2:6">
      <c r="B75" s="109">
        <v>0.49541666666666667</v>
      </c>
      <c r="C75" s="110">
        <v>133</v>
      </c>
      <c r="D75" s="111">
        <v>36.68</v>
      </c>
      <c r="E75" s="111">
        <v>4878.4399999999996</v>
      </c>
      <c r="F75" s="60" t="s">
        <v>12</v>
      </c>
    </row>
    <row r="76" spans="2:6">
      <c r="B76" s="109">
        <v>0.49655092592592592</v>
      </c>
      <c r="C76" s="110">
        <v>81</v>
      </c>
      <c r="D76" s="111">
        <v>36.68</v>
      </c>
      <c r="E76" s="111">
        <v>2971.08</v>
      </c>
      <c r="F76" s="60" t="s">
        <v>12</v>
      </c>
    </row>
    <row r="77" spans="2:6">
      <c r="B77" s="109">
        <v>0.50011574074074072</v>
      </c>
      <c r="C77" s="110">
        <v>6</v>
      </c>
      <c r="D77" s="111">
        <v>36.64</v>
      </c>
      <c r="E77" s="111">
        <v>219.84</v>
      </c>
      <c r="F77" s="60" t="s">
        <v>12</v>
      </c>
    </row>
    <row r="78" spans="2:6">
      <c r="B78" s="109">
        <v>0.50011574074074072</v>
      </c>
      <c r="C78" s="110">
        <v>86</v>
      </c>
      <c r="D78" s="111">
        <v>36.64</v>
      </c>
      <c r="E78" s="111">
        <v>3151.04</v>
      </c>
      <c r="F78" s="60" t="s">
        <v>12</v>
      </c>
    </row>
    <row r="79" spans="2:6">
      <c r="B79" s="109">
        <v>0.50067129629629625</v>
      </c>
      <c r="C79" s="110">
        <v>97</v>
      </c>
      <c r="D79" s="111">
        <v>36.619999999999997</v>
      </c>
      <c r="E79" s="111">
        <v>3552.14</v>
      </c>
      <c r="F79" s="60" t="s">
        <v>12</v>
      </c>
    </row>
    <row r="80" spans="2:6">
      <c r="B80" s="109">
        <v>0.51603009259259258</v>
      </c>
      <c r="C80" s="110">
        <v>200</v>
      </c>
      <c r="D80" s="111">
        <v>36.799999999999997</v>
      </c>
      <c r="E80" s="111">
        <v>7359.9999999999991</v>
      </c>
      <c r="F80" s="60" t="s">
        <v>12</v>
      </c>
    </row>
    <row r="81" spans="2:6">
      <c r="B81" s="109">
        <v>0.51656250000000004</v>
      </c>
      <c r="C81" s="110">
        <v>542</v>
      </c>
      <c r="D81" s="111">
        <v>36.78</v>
      </c>
      <c r="E81" s="111">
        <v>19934.760000000002</v>
      </c>
      <c r="F81" s="60" t="s">
        <v>12</v>
      </c>
    </row>
    <row r="82" spans="2:6">
      <c r="B82" s="109">
        <v>0.52115740740740746</v>
      </c>
      <c r="C82" s="110">
        <v>171</v>
      </c>
      <c r="D82" s="111">
        <v>36.76</v>
      </c>
      <c r="E82" s="111">
        <v>6285.96</v>
      </c>
      <c r="F82" s="60" t="s">
        <v>12</v>
      </c>
    </row>
    <row r="83" spans="2:6">
      <c r="B83" s="109">
        <v>0.5301851851851852</v>
      </c>
      <c r="C83" s="110">
        <v>44</v>
      </c>
      <c r="D83" s="111">
        <v>36.880000000000003</v>
      </c>
      <c r="E83" s="111">
        <v>1622.72</v>
      </c>
      <c r="F83" s="60" t="s">
        <v>12</v>
      </c>
    </row>
    <row r="84" spans="2:6">
      <c r="B84" s="109">
        <v>0.53121527777777777</v>
      </c>
      <c r="C84" s="110">
        <v>274</v>
      </c>
      <c r="D84" s="111">
        <v>36.9</v>
      </c>
      <c r="E84" s="111">
        <v>10110.6</v>
      </c>
      <c r="F84" s="60" t="s">
        <v>12</v>
      </c>
    </row>
    <row r="85" spans="2:6">
      <c r="B85" s="109">
        <v>0.53307870370370369</v>
      </c>
      <c r="C85" s="110">
        <v>58</v>
      </c>
      <c r="D85" s="111">
        <v>36.92</v>
      </c>
      <c r="E85" s="111">
        <v>2141.36</v>
      </c>
      <c r="F85" s="60" t="s">
        <v>12</v>
      </c>
    </row>
    <row r="86" spans="2:6">
      <c r="B86" s="109">
        <v>0.53307870370370369</v>
      </c>
      <c r="C86" s="110">
        <v>65</v>
      </c>
      <c r="D86" s="111">
        <v>36.92</v>
      </c>
      <c r="E86" s="111">
        <v>2399.8000000000002</v>
      </c>
      <c r="F86" s="60" t="s">
        <v>12</v>
      </c>
    </row>
    <row r="87" spans="2:6">
      <c r="B87" s="109">
        <v>0.53616898148148151</v>
      </c>
      <c r="C87" s="110">
        <v>117</v>
      </c>
      <c r="D87" s="111">
        <v>36.92</v>
      </c>
      <c r="E87" s="111">
        <v>4319.6400000000003</v>
      </c>
      <c r="F87" s="60" t="s">
        <v>12</v>
      </c>
    </row>
    <row r="88" spans="2:6">
      <c r="B88" s="109">
        <v>0.53754629629629624</v>
      </c>
      <c r="C88" s="110">
        <v>84</v>
      </c>
      <c r="D88" s="111">
        <v>36.92</v>
      </c>
      <c r="E88" s="111">
        <v>3101.28</v>
      </c>
      <c r="F88" s="60" t="s">
        <v>12</v>
      </c>
    </row>
    <row r="89" spans="2:6">
      <c r="B89" s="109">
        <v>0.54496527777777781</v>
      </c>
      <c r="C89" s="110">
        <v>319</v>
      </c>
      <c r="D89" s="111">
        <v>37</v>
      </c>
      <c r="E89" s="111">
        <v>11803</v>
      </c>
      <c r="F89" s="60" t="s">
        <v>12</v>
      </c>
    </row>
    <row r="90" spans="2:6">
      <c r="B90" s="109">
        <v>0.55355324074074075</v>
      </c>
      <c r="C90" s="110">
        <v>222</v>
      </c>
      <c r="D90" s="111">
        <v>36.94</v>
      </c>
      <c r="E90" s="111">
        <v>8200.68</v>
      </c>
      <c r="F90" s="60" t="s">
        <v>12</v>
      </c>
    </row>
    <row r="91" spans="2:6">
      <c r="B91" s="109">
        <v>0.55979166666666669</v>
      </c>
      <c r="C91" s="110">
        <v>128</v>
      </c>
      <c r="D91" s="111">
        <v>36.94</v>
      </c>
      <c r="E91" s="111">
        <v>4728.32</v>
      </c>
      <c r="F91" s="60" t="s">
        <v>12</v>
      </c>
    </row>
    <row r="92" spans="2:6">
      <c r="B92" s="109">
        <v>0.56216435185185187</v>
      </c>
      <c r="C92" s="110">
        <v>88</v>
      </c>
      <c r="D92" s="111">
        <v>36.92</v>
      </c>
      <c r="E92" s="111">
        <v>3248.96</v>
      </c>
      <c r="F92" s="60" t="s">
        <v>12</v>
      </c>
    </row>
    <row r="93" spans="2:6">
      <c r="B93" s="109">
        <v>0.56614583333333335</v>
      </c>
      <c r="C93" s="110">
        <v>108</v>
      </c>
      <c r="D93" s="111">
        <v>36.94</v>
      </c>
      <c r="E93" s="111">
        <v>3989.5199999999995</v>
      </c>
      <c r="F93" s="60" t="s">
        <v>12</v>
      </c>
    </row>
    <row r="94" spans="2:6">
      <c r="B94" s="109">
        <v>0.56996527777777772</v>
      </c>
      <c r="C94" s="110">
        <v>113</v>
      </c>
      <c r="D94" s="111">
        <v>36.92</v>
      </c>
      <c r="E94" s="111">
        <v>4171.96</v>
      </c>
      <c r="F94" s="60" t="s">
        <v>12</v>
      </c>
    </row>
    <row r="95" spans="2:6">
      <c r="B95" s="109">
        <v>0.56996527777777772</v>
      </c>
      <c r="C95" s="110">
        <v>105</v>
      </c>
      <c r="D95" s="111">
        <v>36.92</v>
      </c>
      <c r="E95" s="111">
        <v>3876.6000000000004</v>
      </c>
      <c r="F95" s="60" t="s">
        <v>12</v>
      </c>
    </row>
    <row r="96" spans="2:6">
      <c r="B96" s="109">
        <v>0.57519675925925928</v>
      </c>
      <c r="C96" s="110">
        <v>99</v>
      </c>
      <c r="D96" s="111">
        <v>36.92</v>
      </c>
      <c r="E96" s="111">
        <v>3655.0800000000004</v>
      </c>
      <c r="F96" s="60" t="s">
        <v>12</v>
      </c>
    </row>
    <row r="97" spans="2:6">
      <c r="B97" s="109">
        <v>0.57920138888888884</v>
      </c>
      <c r="C97" s="110">
        <v>26</v>
      </c>
      <c r="D97" s="111">
        <v>36.92</v>
      </c>
      <c r="E97" s="111">
        <v>959.92000000000007</v>
      </c>
      <c r="F97" s="60" t="s">
        <v>12</v>
      </c>
    </row>
    <row r="98" spans="2:6">
      <c r="B98" s="109">
        <v>0.5814583333333333</v>
      </c>
      <c r="C98" s="110">
        <v>227</v>
      </c>
      <c r="D98" s="111">
        <v>36.9</v>
      </c>
      <c r="E98" s="111">
        <v>8376.2999999999993</v>
      </c>
      <c r="F98" s="60" t="s">
        <v>12</v>
      </c>
    </row>
    <row r="99" spans="2:6">
      <c r="B99" s="109">
        <v>0.58189814814814811</v>
      </c>
      <c r="C99" s="110">
        <v>91</v>
      </c>
      <c r="D99" s="111">
        <v>36.880000000000003</v>
      </c>
      <c r="E99" s="111">
        <v>3356.0800000000004</v>
      </c>
      <c r="F99" s="60" t="s">
        <v>12</v>
      </c>
    </row>
    <row r="100" spans="2:6">
      <c r="B100" s="109">
        <v>0.58456018518518515</v>
      </c>
      <c r="C100" s="110">
        <v>88</v>
      </c>
      <c r="D100" s="111">
        <v>36.82</v>
      </c>
      <c r="E100" s="111">
        <v>3240.16</v>
      </c>
      <c r="F100" s="60" t="s">
        <v>12</v>
      </c>
    </row>
    <row r="101" spans="2:6">
      <c r="B101" s="109">
        <v>0.59388888888888891</v>
      </c>
      <c r="C101" s="110">
        <v>279</v>
      </c>
      <c r="D101" s="111">
        <v>36.840000000000003</v>
      </c>
      <c r="E101" s="111">
        <v>10278.36</v>
      </c>
      <c r="F101" s="60" t="s">
        <v>12</v>
      </c>
    </row>
    <row r="102" spans="2:6">
      <c r="B102" s="109">
        <v>0.5971643518518519</v>
      </c>
      <c r="C102" s="110">
        <v>83</v>
      </c>
      <c r="D102" s="111">
        <v>36.82</v>
      </c>
      <c r="E102" s="111">
        <v>3056.06</v>
      </c>
      <c r="F102" s="60" t="s">
        <v>12</v>
      </c>
    </row>
    <row r="103" spans="2:6">
      <c r="B103" s="109">
        <v>0.5971643518518519</v>
      </c>
      <c r="C103" s="110">
        <v>109</v>
      </c>
      <c r="D103" s="111">
        <v>36.82</v>
      </c>
      <c r="E103" s="111">
        <v>4013.38</v>
      </c>
      <c r="F103" s="60" t="s">
        <v>12</v>
      </c>
    </row>
    <row r="104" spans="2:6">
      <c r="B104" s="109">
        <v>0.60171296296296295</v>
      </c>
      <c r="C104" s="110">
        <v>84</v>
      </c>
      <c r="D104" s="111">
        <v>36.799999999999997</v>
      </c>
      <c r="E104" s="111">
        <v>3091.2</v>
      </c>
      <c r="F104" s="60" t="s">
        <v>12</v>
      </c>
    </row>
    <row r="105" spans="2:6">
      <c r="B105" s="109">
        <v>0.60418981481481482</v>
      </c>
      <c r="C105" s="110">
        <v>97</v>
      </c>
      <c r="D105" s="111">
        <v>36.799999999999997</v>
      </c>
      <c r="E105" s="111">
        <v>3569.6</v>
      </c>
      <c r="F105" s="60" t="s">
        <v>12</v>
      </c>
    </row>
    <row r="106" spans="2:6">
      <c r="B106" s="109">
        <v>0.60425925925925927</v>
      </c>
      <c r="C106" s="110">
        <v>102</v>
      </c>
      <c r="D106" s="111">
        <v>36.74</v>
      </c>
      <c r="E106" s="111">
        <v>3747.48</v>
      </c>
      <c r="F106" s="60" t="s">
        <v>12</v>
      </c>
    </row>
    <row r="107" spans="2:6">
      <c r="B107" s="109">
        <v>0.61413194444444441</v>
      </c>
      <c r="C107" s="110">
        <v>157</v>
      </c>
      <c r="D107" s="111">
        <v>36.78</v>
      </c>
      <c r="E107" s="111">
        <v>5774.46</v>
      </c>
      <c r="F107" s="60" t="s">
        <v>12</v>
      </c>
    </row>
    <row r="108" spans="2:6">
      <c r="B108" s="109">
        <v>0.61413194444444441</v>
      </c>
      <c r="C108" s="110">
        <v>245</v>
      </c>
      <c r="D108" s="111">
        <v>36.78</v>
      </c>
      <c r="E108" s="111">
        <v>9011.1</v>
      </c>
      <c r="F108" s="60" t="s">
        <v>12</v>
      </c>
    </row>
    <row r="109" spans="2:6">
      <c r="B109" s="109">
        <v>0.61503472222222222</v>
      </c>
      <c r="C109" s="110">
        <v>173</v>
      </c>
      <c r="D109" s="111">
        <v>36.76</v>
      </c>
      <c r="E109" s="111">
        <v>6359.48</v>
      </c>
      <c r="F109" s="60" t="s">
        <v>12</v>
      </c>
    </row>
    <row r="110" spans="2:6">
      <c r="B110" s="109">
        <v>0.61866898148148153</v>
      </c>
      <c r="C110" s="110">
        <v>105</v>
      </c>
      <c r="D110" s="111">
        <v>36.78</v>
      </c>
      <c r="E110" s="111">
        <v>3861.9</v>
      </c>
      <c r="F110" s="60" t="s">
        <v>12</v>
      </c>
    </row>
    <row r="111" spans="2:6">
      <c r="B111" s="109">
        <v>0.62114583333333329</v>
      </c>
      <c r="C111" s="110">
        <v>117</v>
      </c>
      <c r="D111" s="111">
        <v>36.74</v>
      </c>
      <c r="E111" s="111">
        <v>4298.58</v>
      </c>
      <c r="F111" s="60" t="s">
        <v>12</v>
      </c>
    </row>
    <row r="112" spans="2:6">
      <c r="B112" s="109">
        <v>0.62787037037037041</v>
      </c>
      <c r="C112" s="110">
        <v>56</v>
      </c>
      <c r="D112" s="111">
        <v>36.700000000000003</v>
      </c>
      <c r="E112" s="111">
        <v>2055.2000000000003</v>
      </c>
      <c r="F112" s="60" t="s">
        <v>12</v>
      </c>
    </row>
    <row r="113" spans="2:6">
      <c r="B113" s="109">
        <v>0.62787037037037041</v>
      </c>
      <c r="C113" s="110">
        <v>352</v>
      </c>
      <c r="D113" s="111">
        <v>36.700000000000003</v>
      </c>
      <c r="E113" s="111">
        <v>12918.400000000001</v>
      </c>
      <c r="F113" s="60" t="s">
        <v>12</v>
      </c>
    </row>
    <row r="114" spans="2:6">
      <c r="B114" s="109">
        <v>0.62787037037037041</v>
      </c>
      <c r="C114" s="110">
        <v>214</v>
      </c>
      <c r="D114" s="111">
        <v>36.700000000000003</v>
      </c>
      <c r="E114" s="111">
        <v>7853.8</v>
      </c>
      <c r="F114" s="60" t="s">
        <v>12</v>
      </c>
    </row>
    <row r="115" spans="2:6">
      <c r="B115" s="109">
        <v>0.62868055555555558</v>
      </c>
      <c r="C115" s="110">
        <v>88</v>
      </c>
      <c r="D115" s="111">
        <v>36.74</v>
      </c>
      <c r="E115" s="111">
        <v>3233.1200000000003</v>
      </c>
      <c r="F115" s="60" t="s">
        <v>12</v>
      </c>
    </row>
    <row r="116" spans="2:6">
      <c r="B116" s="109">
        <v>0.63244212962962965</v>
      </c>
      <c r="C116" s="110">
        <v>86</v>
      </c>
      <c r="D116" s="111">
        <v>36.72</v>
      </c>
      <c r="E116" s="111">
        <v>3157.92</v>
      </c>
      <c r="F116" s="60" t="s">
        <v>12</v>
      </c>
    </row>
    <row r="117" spans="2:6">
      <c r="B117" s="109">
        <v>0.63324074074074077</v>
      </c>
      <c r="C117" s="110">
        <v>116</v>
      </c>
      <c r="D117" s="111">
        <v>36.700000000000003</v>
      </c>
      <c r="E117" s="111">
        <v>4257.2000000000007</v>
      </c>
      <c r="F117" s="60" t="s">
        <v>12</v>
      </c>
    </row>
    <row r="118" spans="2:6">
      <c r="B118" s="109">
        <v>0.63405092592592593</v>
      </c>
      <c r="C118" s="110">
        <v>86</v>
      </c>
      <c r="D118" s="111">
        <v>36.68</v>
      </c>
      <c r="E118" s="111">
        <v>3154.48</v>
      </c>
      <c r="F118" s="60" t="s">
        <v>12</v>
      </c>
    </row>
    <row r="119" spans="2:6">
      <c r="B119" s="109">
        <v>0.63649305555555558</v>
      </c>
      <c r="C119" s="110">
        <v>103</v>
      </c>
      <c r="D119" s="111">
        <v>36.68</v>
      </c>
      <c r="E119" s="111">
        <v>3778.04</v>
      </c>
      <c r="F119" s="60" t="s">
        <v>12</v>
      </c>
    </row>
    <row r="120" spans="2:6">
      <c r="B120" s="109">
        <v>0.63749999999999996</v>
      </c>
      <c r="C120" s="110">
        <v>88</v>
      </c>
      <c r="D120" s="111">
        <v>36.659999999999997</v>
      </c>
      <c r="E120" s="111">
        <v>3226.08</v>
      </c>
      <c r="F120" s="60" t="s">
        <v>12</v>
      </c>
    </row>
    <row r="121" spans="2:6">
      <c r="B121" s="109">
        <v>0.6403240740740741</v>
      </c>
      <c r="C121" s="110">
        <v>48</v>
      </c>
      <c r="D121" s="111">
        <v>36.64</v>
      </c>
      <c r="E121" s="111">
        <v>1758.72</v>
      </c>
      <c r="F121" s="60" t="s">
        <v>12</v>
      </c>
    </row>
    <row r="122" spans="2:6">
      <c r="B122" s="109">
        <v>0.6403240740740741</v>
      </c>
      <c r="C122" s="110">
        <v>37</v>
      </c>
      <c r="D122" s="111">
        <v>36.64</v>
      </c>
      <c r="E122" s="111">
        <v>1355.68</v>
      </c>
      <c r="F122" s="60" t="s">
        <v>12</v>
      </c>
    </row>
    <row r="123" spans="2:6">
      <c r="B123" s="109">
        <v>0.64234953703703701</v>
      </c>
      <c r="C123" s="110">
        <v>123</v>
      </c>
      <c r="D123" s="111">
        <v>36.619999999999997</v>
      </c>
      <c r="E123" s="111">
        <v>4504.2599999999993</v>
      </c>
      <c r="F123" s="60" t="s">
        <v>12</v>
      </c>
    </row>
    <row r="124" spans="2:6">
      <c r="B124" s="109">
        <v>0.64539351851851856</v>
      </c>
      <c r="C124" s="110">
        <v>82</v>
      </c>
      <c r="D124" s="111">
        <v>36.68</v>
      </c>
      <c r="E124" s="111">
        <v>3007.7599999999998</v>
      </c>
      <c r="F124" s="60" t="s">
        <v>12</v>
      </c>
    </row>
    <row r="125" spans="2:6">
      <c r="B125" s="109">
        <v>0.64541666666666664</v>
      </c>
      <c r="C125" s="110">
        <v>52</v>
      </c>
      <c r="D125" s="111">
        <v>36.68</v>
      </c>
      <c r="E125" s="111">
        <v>1907.36</v>
      </c>
      <c r="F125" s="60" t="s">
        <v>12</v>
      </c>
    </row>
    <row r="126" spans="2:6">
      <c r="B126" s="109">
        <v>0.64594907407407409</v>
      </c>
      <c r="C126" s="110">
        <v>743</v>
      </c>
      <c r="D126" s="111">
        <v>36.64</v>
      </c>
      <c r="E126" s="111">
        <v>27223.52</v>
      </c>
      <c r="F126" s="60" t="s">
        <v>12</v>
      </c>
    </row>
    <row r="127" spans="2:6">
      <c r="B127" s="109">
        <v>0.64687499999999998</v>
      </c>
      <c r="C127" s="110">
        <v>88</v>
      </c>
      <c r="D127" s="111">
        <v>36.6</v>
      </c>
      <c r="E127" s="111">
        <v>3220.8</v>
      </c>
      <c r="F127" s="60" t="s">
        <v>12</v>
      </c>
    </row>
    <row r="128" spans="2:6">
      <c r="B128" s="109">
        <v>0.64704861111111112</v>
      </c>
      <c r="C128" s="110">
        <v>150</v>
      </c>
      <c r="D128" s="111">
        <v>36.56</v>
      </c>
      <c r="E128" s="111">
        <v>5484</v>
      </c>
      <c r="F128" s="60" t="s">
        <v>12</v>
      </c>
    </row>
    <row r="129" spans="2:6">
      <c r="B129" s="109">
        <v>0.64810185185185187</v>
      </c>
      <c r="C129" s="110">
        <v>152</v>
      </c>
      <c r="D129" s="111">
        <v>36.54</v>
      </c>
      <c r="E129" s="111">
        <v>5554.08</v>
      </c>
      <c r="F129" s="60" t="s">
        <v>12</v>
      </c>
    </row>
    <row r="130" spans="2:6">
      <c r="B130" s="109">
        <v>0.64885416666666662</v>
      </c>
      <c r="C130" s="110">
        <v>91</v>
      </c>
      <c r="D130" s="111">
        <v>36.42</v>
      </c>
      <c r="E130" s="111">
        <v>3314.2200000000003</v>
      </c>
      <c r="F130" s="60" t="s">
        <v>12</v>
      </c>
    </row>
    <row r="131" spans="2:6">
      <c r="B131" s="109">
        <v>0.64951388888888884</v>
      </c>
      <c r="C131" s="110">
        <v>81</v>
      </c>
      <c r="D131" s="111">
        <v>36.36</v>
      </c>
      <c r="E131" s="111">
        <v>2945.16</v>
      </c>
      <c r="F131" s="60" t="s">
        <v>12</v>
      </c>
    </row>
    <row r="132" spans="2:6">
      <c r="B132" s="109">
        <v>0.65008101851851852</v>
      </c>
      <c r="C132" s="110">
        <v>112</v>
      </c>
      <c r="D132" s="111">
        <v>36.32</v>
      </c>
      <c r="E132" s="111">
        <v>4067.84</v>
      </c>
      <c r="F132" s="60" t="s">
        <v>12</v>
      </c>
    </row>
    <row r="133" spans="2:6">
      <c r="B133" s="109">
        <v>0.65151620370370367</v>
      </c>
      <c r="C133" s="110">
        <v>159</v>
      </c>
      <c r="D133" s="111">
        <v>36.299999999999997</v>
      </c>
      <c r="E133" s="111">
        <v>5771.7</v>
      </c>
      <c r="F133" s="60" t="s">
        <v>12</v>
      </c>
    </row>
    <row r="134" spans="2:6">
      <c r="B134" s="109">
        <v>0.65212962962962961</v>
      </c>
      <c r="C134" s="110">
        <v>140</v>
      </c>
      <c r="D134" s="111">
        <v>36.299999999999997</v>
      </c>
      <c r="E134" s="111">
        <v>5082</v>
      </c>
      <c r="F134" s="60" t="s">
        <v>12</v>
      </c>
    </row>
    <row r="135" spans="2:6">
      <c r="B135" s="109">
        <v>0.65379629629629632</v>
      </c>
      <c r="C135" s="110">
        <v>220</v>
      </c>
      <c r="D135" s="111">
        <v>36.380000000000003</v>
      </c>
      <c r="E135" s="111">
        <v>8003.6</v>
      </c>
      <c r="F135" s="60" t="s">
        <v>12</v>
      </c>
    </row>
    <row r="136" spans="2:6">
      <c r="B136" s="109">
        <v>0.65710648148148143</v>
      </c>
      <c r="C136" s="110">
        <v>245</v>
      </c>
      <c r="D136" s="111">
        <v>36.380000000000003</v>
      </c>
      <c r="E136" s="111">
        <v>8913.1</v>
      </c>
      <c r="F136" s="60" t="s">
        <v>12</v>
      </c>
    </row>
    <row r="137" spans="2:6">
      <c r="B137" s="109">
        <v>0.65803240740740743</v>
      </c>
      <c r="C137" s="110">
        <v>269</v>
      </c>
      <c r="D137" s="111">
        <v>36.44</v>
      </c>
      <c r="E137" s="111">
        <v>9802.3599999999988</v>
      </c>
      <c r="F137" s="60" t="s">
        <v>12</v>
      </c>
    </row>
    <row r="138" spans="2:6">
      <c r="B138" s="109">
        <v>0.66292824074074075</v>
      </c>
      <c r="C138" s="110">
        <v>563</v>
      </c>
      <c r="D138" s="111">
        <v>36.56</v>
      </c>
      <c r="E138" s="111">
        <v>20583.280000000002</v>
      </c>
      <c r="F138" s="60" t="s">
        <v>12</v>
      </c>
    </row>
    <row r="139" spans="2:6">
      <c r="B139" s="109">
        <v>0.6645833333333333</v>
      </c>
      <c r="C139" s="110">
        <v>123</v>
      </c>
      <c r="D139" s="111">
        <v>36.56</v>
      </c>
      <c r="E139" s="111">
        <v>4496.88</v>
      </c>
      <c r="F139" s="60" t="s">
        <v>12</v>
      </c>
    </row>
    <row r="140" spans="2:6">
      <c r="B140" s="109">
        <v>0.66736111111111107</v>
      </c>
      <c r="C140" s="110">
        <v>329</v>
      </c>
      <c r="D140" s="111">
        <v>36.54</v>
      </c>
      <c r="E140" s="111">
        <v>12021.66</v>
      </c>
      <c r="F140" s="60" t="s">
        <v>12</v>
      </c>
    </row>
    <row r="141" spans="2:6">
      <c r="B141" s="109">
        <v>0.66751157407407402</v>
      </c>
      <c r="C141" s="110">
        <v>259</v>
      </c>
      <c r="D141" s="111">
        <v>36.520000000000003</v>
      </c>
      <c r="E141" s="111">
        <v>9458.68</v>
      </c>
      <c r="F141" s="60" t="s">
        <v>12</v>
      </c>
    </row>
    <row r="142" spans="2:6">
      <c r="B142" s="109">
        <v>0.67142361111111115</v>
      </c>
      <c r="C142" s="110">
        <v>342</v>
      </c>
      <c r="D142" s="111">
        <v>36.5</v>
      </c>
      <c r="E142" s="111">
        <v>12483</v>
      </c>
      <c r="F142" s="60" t="s">
        <v>12</v>
      </c>
    </row>
    <row r="143" spans="2:6">
      <c r="B143" s="109">
        <v>0.67142361111111115</v>
      </c>
      <c r="C143" s="110">
        <v>139</v>
      </c>
      <c r="D143" s="111">
        <v>36.5</v>
      </c>
      <c r="E143" s="111">
        <v>5073.5</v>
      </c>
      <c r="F143" s="60" t="s">
        <v>12</v>
      </c>
    </row>
    <row r="144" spans="2:6">
      <c r="B144" s="109">
        <v>0.67162037037037037</v>
      </c>
      <c r="C144" s="110">
        <v>112</v>
      </c>
      <c r="D144" s="111">
        <v>36.479999999999997</v>
      </c>
      <c r="E144" s="111">
        <v>4085.7599999999998</v>
      </c>
      <c r="F144" s="60" t="s">
        <v>12</v>
      </c>
    </row>
    <row r="145" spans="2:6">
      <c r="B145" s="109">
        <v>0.67254629629629625</v>
      </c>
      <c r="C145" s="110">
        <v>16</v>
      </c>
      <c r="D145" s="111">
        <v>36.46</v>
      </c>
      <c r="E145" s="111">
        <v>583.36</v>
      </c>
      <c r="F145" s="60" t="s">
        <v>12</v>
      </c>
    </row>
    <row r="146" spans="2:6">
      <c r="B146" s="109">
        <v>0.67254629629629625</v>
      </c>
      <c r="C146" s="110">
        <v>68</v>
      </c>
      <c r="D146" s="111">
        <v>36.46</v>
      </c>
      <c r="E146" s="111">
        <v>2479.2800000000002</v>
      </c>
      <c r="F146" s="60" t="s">
        <v>12</v>
      </c>
    </row>
    <row r="147" spans="2:6">
      <c r="B147" s="109">
        <v>0.67325231481481485</v>
      </c>
      <c r="C147" s="110">
        <v>169</v>
      </c>
      <c r="D147" s="111">
        <v>36.44</v>
      </c>
      <c r="E147" s="111">
        <v>6158.36</v>
      </c>
      <c r="F147" s="60" t="s">
        <v>12</v>
      </c>
    </row>
    <row r="148" spans="2:6">
      <c r="B148" s="109">
        <v>0.67546296296296293</v>
      </c>
      <c r="C148" s="110">
        <v>267</v>
      </c>
      <c r="D148" s="111">
        <v>36.44</v>
      </c>
      <c r="E148" s="111">
        <v>9729.48</v>
      </c>
      <c r="F148" s="60" t="s">
        <v>12</v>
      </c>
    </row>
    <row r="149" spans="2:6">
      <c r="B149" s="109">
        <v>0.67660879629629633</v>
      </c>
      <c r="C149" s="110">
        <v>268</v>
      </c>
      <c r="D149" s="111">
        <v>36.4</v>
      </c>
      <c r="E149" s="111">
        <v>9755.1999999999989</v>
      </c>
      <c r="F149" s="60" t="s">
        <v>12</v>
      </c>
    </row>
    <row r="150" spans="2:6">
      <c r="B150" s="109">
        <v>0.68120370370370376</v>
      </c>
      <c r="C150" s="110">
        <v>145</v>
      </c>
      <c r="D150" s="111">
        <v>36.380000000000003</v>
      </c>
      <c r="E150" s="111">
        <v>5275.1</v>
      </c>
      <c r="F150" s="60" t="s">
        <v>12</v>
      </c>
    </row>
    <row r="151" spans="2:6">
      <c r="B151" s="109">
        <v>0.6812731481481481</v>
      </c>
      <c r="C151" s="110">
        <v>233</v>
      </c>
      <c r="D151" s="111">
        <v>36.36</v>
      </c>
      <c r="E151" s="111">
        <v>8471.8799999999992</v>
      </c>
      <c r="F151" s="60" t="s">
        <v>12</v>
      </c>
    </row>
    <row r="152" spans="2:6">
      <c r="B152" s="109">
        <v>0.68428240740740742</v>
      </c>
      <c r="C152" s="110">
        <v>95</v>
      </c>
      <c r="D152" s="111">
        <v>36.340000000000003</v>
      </c>
      <c r="E152" s="111">
        <v>3452.3</v>
      </c>
      <c r="F152" s="60" t="s">
        <v>12</v>
      </c>
    </row>
    <row r="153" spans="2:6">
      <c r="B153" s="109">
        <v>0.68559027777777781</v>
      </c>
      <c r="C153" s="110">
        <v>84</v>
      </c>
      <c r="D153" s="111">
        <v>36.36</v>
      </c>
      <c r="E153" s="111">
        <v>3054.24</v>
      </c>
      <c r="F153" s="60" t="s">
        <v>12</v>
      </c>
    </row>
    <row r="154" spans="2:6">
      <c r="B154" s="109">
        <v>0.68660879629629634</v>
      </c>
      <c r="C154" s="110">
        <v>10</v>
      </c>
      <c r="D154" s="111">
        <v>36.380000000000003</v>
      </c>
      <c r="E154" s="111">
        <v>363.8</v>
      </c>
      <c r="F154" s="60" t="s">
        <v>12</v>
      </c>
    </row>
    <row r="155" spans="2:6">
      <c r="B155" s="109">
        <v>0.68660879629629634</v>
      </c>
      <c r="C155" s="110">
        <v>95</v>
      </c>
      <c r="D155" s="111">
        <v>36.380000000000003</v>
      </c>
      <c r="E155" s="111">
        <v>3456.1000000000004</v>
      </c>
      <c r="F155" s="60" t="s">
        <v>12</v>
      </c>
    </row>
    <row r="156" spans="2:6">
      <c r="B156" s="109">
        <v>0.69084490740740745</v>
      </c>
      <c r="C156" s="110">
        <v>207</v>
      </c>
      <c r="D156" s="111">
        <v>36.44</v>
      </c>
      <c r="E156" s="111">
        <v>7543.08</v>
      </c>
      <c r="F156" s="60" t="s">
        <v>12</v>
      </c>
    </row>
    <row r="157" spans="2:6">
      <c r="B157" s="109">
        <v>0.69212962962962965</v>
      </c>
      <c r="C157" s="110">
        <v>108</v>
      </c>
      <c r="D157" s="111">
        <v>36.4</v>
      </c>
      <c r="E157" s="111">
        <v>3931.2</v>
      </c>
      <c r="F157" s="60" t="s">
        <v>12</v>
      </c>
    </row>
    <row r="158" spans="2:6">
      <c r="B158" s="109">
        <v>0.69309027777777776</v>
      </c>
      <c r="C158" s="110">
        <v>85</v>
      </c>
      <c r="D158" s="111">
        <v>36.380000000000003</v>
      </c>
      <c r="E158" s="111">
        <v>3092.3</v>
      </c>
      <c r="F158" s="60" t="s">
        <v>12</v>
      </c>
    </row>
    <row r="159" spans="2:6">
      <c r="B159" s="109">
        <v>0.69590277777777776</v>
      </c>
      <c r="C159" s="110">
        <v>86</v>
      </c>
      <c r="D159" s="111">
        <v>36.36</v>
      </c>
      <c r="E159" s="111">
        <v>3126.96</v>
      </c>
      <c r="F159" s="60" t="s">
        <v>12</v>
      </c>
    </row>
    <row r="160" spans="2:6">
      <c r="B160" s="109">
        <v>0.69665509259259262</v>
      </c>
      <c r="C160" s="110">
        <v>108</v>
      </c>
      <c r="D160" s="111">
        <v>36.32</v>
      </c>
      <c r="E160" s="111">
        <v>3922.56</v>
      </c>
      <c r="F160" s="60" t="s">
        <v>12</v>
      </c>
    </row>
    <row r="161" spans="2:6">
      <c r="B161" s="109">
        <v>0.69947916666666665</v>
      </c>
      <c r="C161" s="110">
        <v>19</v>
      </c>
      <c r="D161" s="111">
        <v>36.28</v>
      </c>
      <c r="E161" s="111">
        <v>689.32</v>
      </c>
      <c r="F161" s="60" t="s">
        <v>12</v>
      </c>
    </row>
    <row r="162" spans="2:6">
      <c r="B162" s="109">
        <v>0.69947916666666665</v>
      </c>
      <c r="C162" s="110">
        <v>71</v>
      </c>
      <c r="D162" s="111">
        <v>36.28</v>
      </c>
      <c r="E162" s="111">
        <v>2575.88</v>
      </c>
      <c r="F162" s="60" t="s">
        <v>12</v>
      </c>
    </row>
    <row r="163" spans="2:6">
      <c r="B163" s="109">
        <v>0.70018518518518513</v>
      </c>
      <c r="C163" s="110">
        <v>145</v>
      </c>
      <c r="D163" s="111">
        <v>36.28</v>
      </c>
      <c r="E163" s="111">
        <v>5260.6</v>
      </c>
      <c r="F163" s="60" t="s">
        <v>12</v>
      </c>
    </row>
    <row r="164" spans="2:6">
      <c r="B164" s="109">
        <v>0.70336805555555559</v>
      </c>
      <c r="C164" s="110">
        <v>302</v>
      </c>
      <c r="D164" s="111">
        <v>36.32</v>
      </c>
      <c r="E164" s="111">
        <v>10968.64</v>
      </c>
      <c r="F164" s="60" t="s">
        <v>12</v>
      </c>
    </row>
    <row r="165" spans="2:6">
      <c r="B165" s="109">
        <v>0.70789351851851856</v>
      </c>
      <c r="C165" s="110">
        <v>219</v>
      </c>
      <c r="D165" s="111">
        <v>36.28</v>
      </c>
      <c r="E165" s="111">
        <v>7945.3200000000006</v>
      </c>
      <c r="F165" s="60" t="s">
        <v>12</v>
      </c>
    </row>
    <row r="166" spans="2:6">
      <c r="B166" s="109">
        <v>0.70923611111111107</v>
      </c>
      <c r="C166" s="110">
        <v>266</v>
      </c>
      <c r="D166" s="111">
        <v>36.299999999999997</v>
      </c>
      <c r="E166" s="111">
        <v>9655.7999999999993</v>
      </c>
      <c r="F166" s="60" t="s">
        <v>12</v>
      </c>
    </row>
    <row r="167" spans="2:6">
      <c r="B167" s="109">
        <v>0.71042824074074074</v>
      </c>
      <c r="C167" s="110">
        <v>146</v>
      </c>
      <c r="D167" s="111">
        <v>36.36</v>
      </c>
      <c r="E167" s="111">
        <v>5308.5599999999995</v>
      </c>
      <c r="F167" s="60" t="s">
        <v>12</v>
      </c>
    </row>
    <row r="168" spans="2:6">
      <c r="B168" s="109">
        <v>0.71502314814814816</v>
      </c>
      <c r="C168" s="110">
        <v>145</v>
      </c>
      <c r="D168" s="111">
        <v>36.42</v>
      </c>
      <c r="E168" s="111">
        <v>5280.9000000000005</v>
      </c>
      <c r="F168" s="60" t="s">
        <v>12</v>
      </c>
    </row>
    <row r="169" spans="2:6">
      <c r="B169" s="109">
        <v>0.71881944444444446</v>
      </c>
      <c r="C169" s="110">
        <v>555</v>
      </c>
      <c r="D169" s="111">
        <v>36.4</v>
      </c>
      <c r="E169" s="111">
        <v>20202</v>
      </c>
      <c r="F169" s="60" t="s">
        <v>12</v>
      </c>
    </row>
    <row r="170" spans="2:6">
      <c r="B170" s="109"/>
      <c r="C170" s="110"/>
      <c r="D170" s="111"/>
      <c r="E170" s="111"/>
      <c r="F170" s="60"/>
    </row>
    <row r="171" spans="2:6">
      <c r="B171" s="109"/>
      <c r="C171" s="110"/>
      <c r="D171" s="111"/>
      <c r="E171" s="111"/>
      <c r="F171" s="60"/>
    </row>
    <row r="172" spans="2:6">
      <c r="B172" s="109"/>
      <c r="C172" s="110"/>
      <c r="D172" s="111"/>
      <c r="E172" s="111"/>
      <c r="F172" s="60"/>
    </row>
    <row r="173" spans="2:6">
      <c r="B173" s="109"/>
      <c r="C173" s="110"/>
      <c r="D173" s="111"/>
      <c r="E173" s="111"/>
      <c r="F173" s="60"/>
    </row>
    <row r="174" spans="2:6">
      <c r="B174" s="109"/>
      <c r="C174" s="110"/>
      <c r="D174" s="111"/>
      <c r="E174" s="111"/>
      <c r="F174" s="60"/>
    </row>
    <row r="175" spans="2:6">
      <c r="B175" s="109"/>
      <c r="C175" s="110"/>
      <c r="D175" s="111"/>
      <c r="E175" s="111"/>
      <c r="F175" s="60"/>
    </row>
    <row r="176" spans="2:6">
      <c r="B176" s="109"/>
      <c r="C176" s="110"/>
      <c r="D176" s="111"/>
      <c r="E176" s="111"/>
      <c r="F176" s="60"/>
    </row>
    <row r="177" spans="2:6">
      <c r="B177" s="109"/>
      <c r="C177" s="110"/>
      <c r="D177" s="111"/>
      <c r="E177" s="111"/>
      <c r="F177" s="60"/>
    </row>
    <row r="178" spans="2:6">
      <c r="B178" s="109"/>
      <c r="C178" s="110"/>
      <c r="D178" s="111"/>
      <c r="E178" s="111"/>
      <c r="F178" s="60"/>
    </row>
    <row r="179" spans="2:6">
      <c r="B179" s="109"/>
      <c r="C179" s="110"/>
      <c r="D179" s="111"/>
      <c r="E179" s="111"/>
      <c r="F179" s="60"/>
    </row>
    <row r="180" spans="2:6">
      <c r="B180" s="109"/>
      <c r="C180" s="110"/>
      <c r="D180" s="111"/>
      <c r="E180" s="111"/>
      <c r="F180" s="60"/>
    </row>
    <row r="181" spans="2:6">
      <c r="B181" s="109"/>
      <c r="C181" s="110"/>
      <c r="D181" s="111"/>
      <c r="E181" s="111"/>
      <c r="F181" s="60"/>
    </row>
    <row r="182" spans="2:6">
      <c r="B182" s="109"/>
      <c r="C182" s="110"/>
      <c r="D182" s="111"/>
      <c r="E182" s="111"/>
      <c r="F182" s="60"/>
    </row>
    <row r="183" spans="2:6">
      <c r="B183" s="109"/>
      <c r="C183" s="110"/>
      <c r="D183" s="111"/>
      <c r="E183" s="111"/>
      <c r="F183" s="60"/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  <row r="330" spans="2:6">
      <c r="B330" s="109"/>
      <c r="C330" s="110"/>
      <c r="D330" s="111"/>
      <c r="E330" s="111"/>
      <c r="F330" s="60"/>
    </row>
    <row r="331" spans="2:6">
      <c r="B331" s="109"/>
      <c r="C331" s="110"/>
      <c r="D331" s="111"/>
      <c r="E331" s="111"/>
      <c r="F331" s="60"/>
    </row>
    <row r="332" spans="2:6">
      <c r="B332" s="109"/>
      <c r="C332" s="110"/>
      <c r="D332" s="111"/>
      <c r="E332" s="111"/>
      <c r="F332" s="60"/>
    </row>
    <row r="333" spans="2:6">
      <c r="B333" s="109"/>
      <c r="C333" s="110"/>
      <c r="D333" s="111"/>
      <c r="E333" s="111"/>
      <c r="F333" s="60"/>
    </row>
    <row r="334" spans="2:6">
      <c r="B334" s="109"/>
      <c r="C334" s="110"/>
      <c r="D334" s="111"/>
      <c r="E334" s="111"/>
      <c r="F334" s="60"/>
    </row>
    <row r="335" spans="2:6">
      <c r="B335" s="109"/>
      <c r="C335" s="110"/>
      <c r="D335" s="111"/>
      <c r="E335" s="111"/>
      <c r="F335" s="60"/>
    </row>
    <row r="336" spans="2:6">
      <c r="B336" s="109"/>
      <c r="C336" s="110"/>
      <c r="D336" s="111"/>
      <c r="E336" s="111"/>
      <c r="F336" s="60"/>
    </row>
    <row r="337" spans="2:6">
      <c r="B337" s="109"/>
      <c r="C337" s="110"/>
      <c r="D337" s="111"/>
      <c r="E337" s="111"/>
      <c r="F337" s="60"/>
    </row>
    <row r="338" spans="2:6">
      <c r="B338" s="109"/>
      <c r="C338" s="110"/>
      <c r="D338" s="111"/>
      <c r="E338" s="111"/>
      <c r="F338" s="60"/>
    </row>
    <row r="339" spans="2:6">
      <c r="B339" s="109"/>
      <c r="C339" s="110"/>
      <c r="D339" s="111"/>
      <c r="E339" s="111"/>
      <c r="F339" s="60"/>
    </row>
    <row r="340" spans="2:6">
      <c r="B340" s="109"/>
      <c r="C340" s="110"/>
      <c r="D340" s="111"/>
      <c r="E340" s="111"/>
      <c r="F340" s="60"/>
    </row>
    <row r="341" spans="2:6">
      <c r="B341" s="109"/>
      <c r="C341" s="110"/>
      <c r="D341" s="111"/>
      <c r="E341" s="111"/>
      <c r="F341" s="60"/>
    </row>
    <row r="342" spans="2:6">
      <c r="B342" s="109"/>
      <c r="C342" s="110"/>
      <c r="D342" s="111"/>
      <c r="E342" s="111"/>
      <c r="F342" s="60"/>
    </row>
    <row r="343" spans="2:6">
      <c r="B343" s="109"/>
      <c r="C343" s="110"/>
      <c r="D343" s="111"/>
      <c r="E343" s="111"/>
      <c r="F343" s="60"/>
    </row>
    <row r="344" spans="2:6">
      <c r="B344" s="109"/>
      <c r="C344" s="110"/>
      <c r="D344" s="111"/>
      <c r="E344" s="111"/>
      <c r="F344" s="60"/>
    </row>
    <row r="345" spans="2:6">
      <c r="B345" s="109"/>
      <c r="C345" s="110"/>
      <c r="D345" s="111"/>
      <c r="E345" s="111"/>
      <c r="F345" s="60"/>
    </row>
    <row r="346" spans="2:6">
      <c r="B346" s="109"/>
      <c r="C346" s="110"/>
      <c r="D346" s="111"/>
      <c r="E346" s="111"/>
      <c r="F346" s="60"/>
    </row>
    <row r="347" spans="2:6">
      <c r="B347" s="109"/>
      <c r="C347" s="110"/>
      <c r="D347" s="111"/>
      <c r="E347" s="111"/>
      <c r="F347" s="60"/>
    </row>
    <row r="348" spans="2:6">
      <c r="B348" s="109"/>
      <c r="C348" s="110"/>
      <c r="D348" s="111"/>
      <c r="E348" s="111"/>
      <c r="F348" s="60"/>
    </row>
    <row r="349" spans="2:6">
      <c r="B349" s="109"/>
      <c r="C349" s="110"/>
      <c r="D349" s="111"/>
      <c r="E349" s="111"/>
      <c r="F349" s="60"/>
    </row>
    <row r="350" spans="2:6">
      <c r="B350" s="109"/>
      <c r="C350" s="110"/>
      <c r="D350" s="111"/>
      <c r="E350" s="111"/>
      <c r="F350" s="60"/>
    </row>
    <row r="351" spans="2:6">
      <c r="B351" s="109"/>
      <c r="C351" s="110"/>
      <c r="D351" s="111"/>
      <c r="E351" s="111"/>
      <c r="F351" s="60"/>
    </row>
    <row r="352" spans="2:6">
      <c r="B352" s="109"/>
      <c r="C352" s="110"/>
      <c r="D352" s="111"/>
      <c r="E352" s="111"/>
      <c r="F352" s="60"/>
    </row>
    <row r="353" spans="2:6">
      <c r="B353" s="109"/>
      <c r="C353" s="110"/>
      <c r="D353" s="111"/>
      <c r="E353" s="111"/>
      <c r="F353" s="60"/>
    </row>
    <row r="354" spans="2:6">
      <c r="B354" s="109"/>
      <c r="C354" s="110"/>
      <c r="D354" s="111"/>
      <c r="E354" s="111"/>
      <c r="F354" s="60"/>
    </row>
    <row r="355" spans="2:6">
      <c r="B355" s="109"/>
      <c r="C355" s="110"/>
      <c r="D355" s="111"/>
      <c r="E355" s="111"/>
      <c r="F355" s="60"/>
    </row>
    <row r="356" spans="2:6">
      <c r="B356" s="109"/>
      <c r="C356" s="110"/>
      <c r="D356" s="111"/>
      <c r="E356" s="111"/>
      <c r="F356" s="60"/>
    </row>
    <row r="357" spans="2:6">
      <c r="B357" s="109"/>
      <c r="C357" s="110"/>
      <c r="D357" s="111"/>
      <c r="E357" s="111"/>
      <c r="F357" s="60"/>
    </row>
    <row r="358" spans="2:6">
      <c r="B358" s="109"/>
      <c r="C358" s="110"/>
      <c r="D358" s="111"/>
      <c r="E358" s="111"/>
      <c r="F358" s="60"/>
    </row>
    <row r="359" spans="2:6">
      <c r="B359" s="109"/>
      <c r="C359" s="110"/>
      <c r="D359" s="111"/>
      <c r="E359" s="111"/>
      <c r="F359" s="60"/>
    </row>
    <row r="360" spans="2:6">
      <c r="B360" s="109"/>
      <c r="C360" s="110"/>
      <c r="D360" s="111"/>
      <c r="E360" s="111"/>
      <c r="F360" s="60"/>
    </row>
    <row r="361" spans="2:6">
      <c r="B361" s="109"/>
      <c r="C361" s="110"/>
      <c r="D361" s="111"/>
      <c r="E361" s="111"/>
      <c r="F361" s="60"/>
    </row>
    <row r="362" spans="2:6">
      <c r="B362" s="109"/>
      <c r="C362" s="110"/>
      <c r="D362" s="111"/>
      <c r="E362" s="111"/>
      <c r="F362" s="60"/>
    </row>
    <row r="363" spans="2:6">
      <c r="B363" s="109"/>
      <c r="C363" s="110"/>
      <c r="D363" s="111"/>
      <c r="E363" s="111"/>
      <c r="F363" s="60"/>
    </row>
    <row r="364" spans="2:6">
      <c r="B364" s="109"/>
      <c r="C364" s="110"/>
      <c r="D364" s="111"/>
      <c r="E364" s="111"/>
      <c r="F364" s="60"/>
    </row>
    <row r="365" spans="2:6">
      <c r="B365" s="109"/>
      <c r="C365" s="110"/>
      <c r="D365" s="111"/>
      <c r="E365" s="111"/>
      <c r="F365" s="60"/>
    </row>
    <row r="366" spans="2:6">
      <c r="B366" s="109"/>
      <c r="C366" s="110"/>
      <c r="D366" s="111"/>
      <c r="E366" s="111"/>
      <c r="F366" s="60"/>
    </row>
    <row r="367" spans="2:6">
      <c r="B367" s="109"/>
      <c r="C367" s="110"/>
      <c r="D367" s="111"/>
      <c r="E367" s="111"/>
      <c r="F367" s="60"/>
    </row>
    <row r="368" spans="2:6">
      <c r="B368" s="109"/>
      <c r="C368" s="110"/>
      <c r="D368" s="111"/>
      <c r="E368" s="111"/>
      <c r="F368" s="60"/>
    </row>
    <row r="369" spans="2:6">
      <c r="B369" s="109"/>
      <c r="C369" s="110"/>
      <c r="D369" s="111"/>
      <c r="E369" s="111"/>
      <c r="F369" s="60"/>
    </row>
    <row r="370" spans="2:6">
      <c r="B370" s="109"/>
      <c r="C370" s="110"/>
      <c r="D370" s="111"/>
      <c r="E370" s="111"/>
      <c r="F370" s="60"/>
    </row>
    <row r="371" spans="2:6">
      <c r="B371" s="109"/>
      <c r="C371" s="110"/>
      <c r="D371" s="111"/>
      <c r="E371" s="111"/>
      <c r="F371" s="60"/>
    </row>
    <row r="372" spans="2:6">
      <c r="B372" s="109"/>
      <c r="C372" s="110"/>
      <c r="D372" s="111"/>
      <c r="E372" s="111"/>
      <c r="F372" s="60"/>
    </row>
    <row r="373" spans="2:6">
      <c r="B373" s="109"/>
      <c r="C373" s="110"/>
      <c r="D373" s="111"/>
      <c r="E373" s="111"/>
      <c r="F373" s="60"/>
    </row>
    <row r="374" spans="2:6">
      <c r="B374" s="109"/>
      <c r="C374" s="110"/>
      <c r="D374" s="111"/>
      <c r="E374" s="111"/>
      <c r="F374" s="60"/>
    </row>
    <row r="375" spans="2:6">
      <c r="B375" s="109"/>
      <c r="C375" s="110"/>
      <c r="D375" s="111"/>
      <c r="E375" s="111"/>
      <c r="F375" s="60"/>
    </row>
    <row r="376" spans="2:6">
      <c r="B376" s="109"/>
      <c r="C376" s="110"/>
      <c r="D376" s="111"/>
      <c r="E376" s="111"/>
      <c r="F376" s="60"/>
    </row>
    <row r="377" spans="2:6">
      <c r="B377" s="109"/>
      <c r="C377" s="110"/>
      <c r="D377" s="111"/>
      <c r="E377" s="111"/>
      <c r="F377" s="60"/>
    </row>
    <row r="378" spans="2:6">
      <c r="B378" s="109"/>
      <c r="C378" s="110"/>
      <c r="D378" s="111"/>
      <c r="E378" s="111"/>
      <c r="F378" s="60"/>
    </row>
    <row r="379" spans="2:6">
      <c r="B379" s="109"/>
      <c r="C379" s="110"/>
      <c r="D379" s="111"/>
      <c r="E379" s="111"/>
      <c r="F379" s="60"/>
    </row>
    <row r="380" spans="2:6">
      <c r="B380" s="109"/>
      <c r="C380" s="110"/>
      <c r="D380" s="111"/>
      <c r="E380" s="111"/>
      <c r="F380" s="60"/>
    </row>
    <row r="381" spans="2:6">
      <c r="B381" s="109"/>
      <c r="C381" s="110"/>
      <c r="D381" s="111"/>
      <c r="E381" s="111"/>
      <c r="F381" s="60"/>
    </row>
    <row r="382" spans="2:6">
      <c r="B382" s="109"/>
      <c r="C382" s="110"/>
      <c r="D382" s="111"/>
      <c r="E382" s="111"/>
      <c r="F382" s="60"/>
    </row>
    <row r="383" spans="2:6">
      <c r="B383" s="109"/>
      <c r="C383" s="110"/>
      <c r="D383" s="111"/>
      <c r="E383" s="111"/>
      <c r="F383" s="60"/>
    </row>
    <row r="384" spans="2:6">
      <c r="B384" s="109"/>
      <c r="C384" s="110"/>
      <c r="D384" s="111"/>
      <c r="E384" s="111"/>
      <c r="F384" s="60"/>
    </row>
    <row r="385" spans="2:6">
      <c r="B385" s="109"/>
      <c r="C385" s="110"/>
      <c r="D385" s="111"/>
      <c r="E385" s="111"/>
      <c r="F385" s="60"/>
    </row>
    <row r="386" spans="2:6">
      <c r="B386" s="109"/>
      <c r="C386" s="110"/>
      <c r="D386" s="111"/>
      <c r="E386" s="111"/>
      <c r="F386" s="60"/>
    </row>
    <row r="387" spans="2:6">
      <c r="B387" s="109"/>
      <c r="C387" s="110"/>
      <c r="D387" s="111"/>
      <c r="E387" s="111"/>
      <c r="F387" s="60"/>
    </row>
    <row r="388" spans="2:6">
      <c r="B388" s="109"/>
      <c r="C388" s="110"/>
      <c r="D388" s="111"/>
      <c r="E388" s="111"/>
      <c r="F388" s="60"/>
    </row>
    <row r="389" spans="2:6">
      <c r="B389" s="109"/>
      <c r="C389" s="110"/>
      <c r="D389" s="111"/>
      <c r="E389" s="111"/>
      <c r="F389" s="60"/>
    </row>
    <row r="390" spans="2:6">
      <c r="B390" s="109"/>
      <c r="C390" s="110"/>
      <c r="D390" s="111"/>
      <c r="E390" s="111"/>
      <c r="F390" s="60"/>
    </row>
    <row r="391" spans="2:6">
      <c r="B391" s="109"/>
      <c r="C391" s="110"/>
      <c r="D391" s="111"/>
      <c r="E391" s="111"/>
      <c r="F391" s="60"/>
    </row>
    <row r="392" spans="2:6">
      <c r="B392" s="109"/>
      <c r="C392" s="110"/>
      <c r="D392" s="111"/>
      <c r="E392" s="111"/>
      <c r="F392" s="60"/>
    </row>
    <row r="393" spans="2:6">
      <c r="B393" s="109"/>
      <c r="C393" s="110"/>
      <c r="D393" s="111"/>
      <c r="E393" s="111"/>
      <c r="F393" s="60"/>
    </row>
    <row r="394" spans="2:6">
      <c r="B394" s="109"/>
      <c r="C394" s="110"/>
      <c r="D394" s="111"/>
      <c r="E394" s="111"/>
      <c r="F394" s="60"/>
    </row>
    <row r="395" spans="2:6">
      <c r="B395" s="109"/>
      <c r="C395" s="110"/>
      <c r="D395" s="111"/>
      <c r="E395" s="111"/>
      <c r="F395" s="60"/>
    </row>
    <row r="396" spans="2:6">
      <c r="B396" s="109"/>
      <c r="C396" s="110"/>
      <c r="D396" s="111"/>
      <c r="E396" s="111"/>
      <c r="F396" s="60"/>
    </row>
    <row r="397" spans="2:6">
      <c r="B397" s="109"/>
      <c r="C397" s="110"/>
      <c r="D397" s="111"/>
      <c r="E397" s="111"/>
      <c r="F397" s="60"/>
    </row>
    <row r="398" spans="2:6">
      <c r="B398" s="109"/>
      <c r="C398" s="110"/>
      <c r="D398" s="111"/>
      <c r="E398" s="111"/>
      <c r="F398" s="60"/>
    </row>
    <row r="399" spans="2:6">
      <c r="B399" s="109"/>
      <c r="C399" s="110"/>
      <c r="D399" s="111"/>
      <c r="E399" s="111"/>
      <c r="F399" s="60"/>
    </row>
    <row r="400" spans="2:6">
      <c r="B400" s="109"/>
      <c r="C400" s="110"/>
      <c r="D400" s="111"/>
      <c r="E400" s="111"/>
      <c r="F400" s="60"/>
    </row>
    <row r="401" spans="2:6">
      <c r="B401" s="109"/>
      <c r="C401" s="110"/>
      <c r="D401" s="111"/>
      <c r="E401" s="111"/>
      <c r="F401" s="60"/>
    </row>
    <row r="402" spans="2:6">
      <c r="B402" s="109"/>
      <c r="C402" s="110"/>
      <c r="D402" s="111"/>
      <c r="E402" s="111"/>
      <c r="F402" s="60"/>
    </row>
    <row r="403" spans="2:6">
      <c r="B403" s="109"/>
      <c r="C403" s="110"/>
      <c r="D403" s="111"/>
      <c r="E403" s="111"/>
      <c r="F403" s="60"/>
    </row>
    <row r="404" spans="2:6">
      <c r="B404" s="109"/>
      <c r="C404" s="110"/>
      <c r="D404" s="111"/>
      <c r="E404" s="111"/>
      <c r="F404" s="60"/>
    </row>
    <row r="405" spans="2:6">
      <c r="B405" s="109"/>
      <c r="C405" s="110"/>
      <c r="D405" s="111"/>
      <c r="E405" s="111"/>
      <c r="F405" s="60"/>
    </row>
    <row r="406" spans="2:6">
      <c r="B406" s="109"/>
      <c r="C406" s="110"/>
      <c r="D406" s="111"/>
      <c r="E406" s="111"/>
      <c r="F406" s="60"/>
    </row>
    <row r="407" spans="2:6">
      <c r="B407" s="109"/>
      <c r="C407" s="110"/>
      <c r="D407" s="111"/>
      <c r="E407" s="111"/>
      <c r="F407" s="60"/>
    </row>
    <row r="408" spans="2:6">
      <c r="B408" s="109"/>
      <c r="C408" s="110"/>
      <c r="D408" s="111"/>
      <c r="E408" s="111"/>
      <c r="F408" s="60"/>
    </row>
    <row r="409" spans="2:6">
      <c r="B409" s="109"/>
      <c r="C409" s="110"/>
      <c r="D409" s="111"/>
      <c r="E409" s="111"/>
      <c r="F409" s="60"/>
    </row>
    <row r="410" spans="2:6">
      <c r="B410" s="109"/>
      <c r="C410" s="110"/>
      <c r="D410" s="111"/>
      <c r="E410" s="111"/>
      <c r="F410" s="60"/>
    </row>
    <row r="411" spans="2:6">
      <c r="B411" s="109"/>
      <c r="C411" s="110"/>
      <c r="D411" s="111"/>
      <c r="E411" s="111"/>
      <c r="F411" s="60"/>
    </row>
    <row r="412" spans="2:6">
      <c r="B412" s="109"/>
      <c r="C412" s="110"/>
      <c r="D412" s="111"/>
      <c r="E412" s="111"/>
      <c r="F412" s="60"/>
    </row>
    <row r="413" spans="2:6">
      <c r="B413" s="109"/>
      <c r="C413" s="110"/>
      <c r="D413" s="111"/>
      <c r="E413" s="111"/>
      <c r="F413" s="60"/>
    </row>
    <row r="414" spans="2:6">
      <c r="B414" s="109"/>
      <c r="C414" s="110"/>
      <c r="D414" s="111"/>
      <c r="E414" s="111"/>
      <c r="F414" s="60"/>
    </row>
    <row r="415" spans="2:6">
      <c r="B415" s="109"/>
      <c r="C415" s="110"/>
      <c r="D415" s="111"/>
      <c r="E415" s="111"/>
      <c r="F415" s="60"/>
    </row>
    <row r="416" spans="2:6">
      <c r="B416" s="109"/>
      <c r="C416" s="110"/>
      <c r="D416" s="111"/>
      <c r="E416" s="111"/>
      <c r="F416" s="60"/>
    </row>
    <row r="417" spans="2:6">
      <c r="B417" s="109"/>
      <c r="C417" s="110"/>
      <c r="D417" s="111"/>
      <c r="E417" s="111"/>
      <c r="F417" s="60"/>
    </row>
    <row r="418" spans="2:6">
      <c r="B418" s="109"/>
      <c r="C418" s="110"/>
      <c r="D418" s="111"/>
      <c r="E418" s="111"/>
      <c r="F418" s="60"/>
    </row>
    <row r="419" spans="2:6">
      <c r="B419" s="109"/>
      <c r="C419" s="110"/>
      <c r="D419" s="111"/>
      <c r="E419" s="111"/>
      <c r="F419" s="60"/>
    </row>
    <row r="420" spans="2:6">
      <c r="B420" s="109"/>
      <c r="C420" s="110"/>
      <c r="D420" s="111"/>
      <c r="E420" s="111"/>
      <c r="F420" s="60"/>
    </row>
    <row r="421" spans="2:6">
      <c r="B421" s="109"/>
      <c r="C421" s="110"/>
      <c r="D421" s="111"/>
      <c r="E421" s="111"/>
      <c r="F421" s="60"/>
    </row>
    <row r="422" spans="2:6">
      <c r="B422" s="109"/>
      <c r="C422" s="110"/>
      <c r="D422" s="111"/>
      <c r="E422" s="111"/>
      <c r="F422" s="60"/>
    </row>
    <row r="423" spans="2:6">
      <c r="B423" s="109"/>
      <c r="C423" s="110"/>
      <c r="D423" s="111"/>
      <c r="E423" s="111"/>
      <c r="F423" s="60"/>
    </row>
    <row r="424" spans="2:6">
      <c r="B424" s="109"/>
      <c r="C424" s="110"/>
      <c r="D424" s="111"/>
      <c r="E424" s="111"/>
      <c r="F424" s="60"/>
    </row>
    <row r="425" spans="2:6">
      <c r="B425" s="109"/>
      <c r="C425" s="110"/>
      <c r="D425" s="111"/>
      <c r="E425" s="111"/>
      <c r="F425" s="60"/>
    </row>
    <row r="426" spans="2:6">
      <c r="B426" s="109"/>
      <c r="C426" s="110"/>
      <c r="D426" s="111"/>
      <c r="E426" s="111"/>
      <c r="F426" s="60"/>
    </row>
    <row r="427" spans="2:6">
      <c r="B427" s="109"/>
      <c r="C427" s="110"/>
      <c r="D427" s="111"/>
      <c r="E427" s="111"/>
      <c r="F427" s="60"/>
    </row>
    <row r="428" spans="2:6">
      <c r="B428" s="109"/>
      <c r="C428" s="110"/>
      <c r="D428" s="111"/>
      <c r="E428" s="111"/>
      <c r="F428" s="60"/>
    </row>
    <row r="429" spans="2:6">
      <c r="B429" s="109"/>
      <c r="C429" s="110"/>
      <c r="D429" s="111"/>
      <c r="E429" s="111"/>
      <c r="F429" s="60"/>
    </row>
    <row r="430" spans="2:6">
      <c r="B430" s="109"/>
      <c r="C430" s="110"/>
      <c r="D430" s="111"/>
      <c r="E430" s="111"/>
      <c r="F430" s="60"/>
    </row>
    <row r="431" spans="2:6">
      <c r="B431" s="109"/>
      <c r="C431" s="110"/>
      <c r="D431" s="111"/>
      <c r="E431" s="111"/>
      <c r="F431" s="60"/>
    </row>
    <row r="432" spans="2:6">
      <c r="B432" s="109"/>
      <c r="C432" s="110"/>
      <c r="D432" s="111"/>
      <c r="E432" s="111"/>
      <c r="F432" s="60"/>
    </row>
    <row r="433" spans="2:6">
      <c r="B433" s="109"/>
      <c r="C433" s="110"/>
      <c r="D433" s="111"/>
      <c r="E433" s="111"/>
      <c r="F433" s="60"/>
    </row>
    <row r="434" spans="2:6">
      <c r="B434" s="109"/>
      <c r="C434" s="110"/>
      <c r="D434" s="111"/>
      <c r="E434" s="111"/>
      <c r="F434" s="60"/>
    </row>
    <row r="435" spans="2:6">
      <c r="B435" s="109"/>
      <c r="C435" s="110"/>
      <c r="D435" s="111"/>
      <c r="E435" s="111"/>
      <c r="F435" s="60"/>
    </row>
    <row r="436" spans="2:6">
      <c r="B436" s="109"/>
      <c r="C436" s="110"/>
      <c r="D436" s="111"/>
      <c r="E436" s="111"/>
      <c r="F436" s="60"/>
    </row>
    <row r="437" spans="2:6">
      <c r="B437" s="109"/>
      <c r="C437" s="110"/>
      <c r="D437" s="111"/>
      <c r="E437" s="111"/>
      <c r="F437" s="60"/>
    </row>
    <row r="438" spans="2:6">
      <c r="B438" s="109"/>
      <c r="C438" s="110"/>
      <c r="D438" s="111"/>
      <c r="E438" s="111"/>
      <c r="F438" s="60"/>
    </row>
    <row r="439" spans="2:6">
      <c r="B439" s="109"/>
      <c r="C439" s="110"/>
      <c r="D439" s="111"/>
      <c r="E439" s="111"/>
      <c r="F439" s="60"/>
    </row>
    <row r="440" spans="2:6">
      <c r="B440" s="109"/>
      <c r="C440" s="110"/>
      <c r="D440" s="111"/>
      <c r="E440" s="111"/>
      <c r="F440" s="60"/>
    </row>
    <row r="441" spans="2:6">
      <c r="B441" s="109"/>
      <c r="C441" s="110"/>
      <c r="D441" s="111"/>
      <c r="E441" s="111"/>
      <c r="F441" s="60"/>
    </row>
    <row r="442" spans="2:6">
      <c r="B442" s="109"/>
      <c r="C442" s="110"/>
      <c r="D442" s="111"/>
      <c r="E442" s="111"/>
      <c r="F442" s="60"/>
    </row>
    <row r="443" spans="2:6">
      <c r="B443" s="109"/>
      <c r="C443" s="110"/>
      <c r="D443" s="111"/>
      <c r="E443" s="111"/>
      <c r="F443" s="60"/>
    </row>
    <row r="444" spans="2:6">
      <c r="B444" s="109"/>
      <c r="C444" s="110"/>
      <c r="D444" s="111"/>
      <c r="E444" s="111"/>
      <c r="F444" s="60"/>
    </row>
    <row r="445" spans="2:6">
      <c r="B445" s="109"/>
      <c r="C445" s="110"/>
      <c r="D445" s="111"/>
      <c r="E445" s="111"/>
      <c r="F445" s="60"/>
    </row>
    <row r="446" spans="2:6">
      <c r="B446" s="109"/>
      <c r="C446" s="110"/>
      <c r="D446" s="111"/>
      <c r="E446" s="111"/>
      <c r="F446" s="60"/>
    </row>
    <row r="447" spans="2:6">
      <c r="B447" s="109"/>
      <c r="C447" s="110"/>
      <c r="D447" s="111"/>
      <c r="E447" s="111"/>
      <c r="F447" s="60"/>
    </row>
    <row r="448" spans="2:6">
      <c r="B448" s="109"/>
      <c r="C448" s="110"/>
      <c r="D448" s="111"/>
      <c r="E448" s="111"/>
      <c r="F448" s="60"/>
    </row>
    <row r="449" spans="2:6">
      <c r="B449" s="109"/>
      <c r="C449" s="110"/>
      <c r="D449" s="111"/>
      <c r="E449" s="111"/>
      <c r="F449" s="60"/>
    </row>
    <row r="450" spans="2:6">
      <c r="B450" s="109"/>
      <c r="C450" s="110"/>
      <c r="D450" s="111"/>
      <c r="E450" s="111"/>
      <c r="F450" s="60"/>
    </row>
    <row r="451" spans="2:6">
      <c r="B451" s="109"/>
      <c r="C451" s="110"/>
      <c r="D451" s="111"/>
      <c r="E451" s="111"/>
      <c r="F451" s="60"/>
    </row>
    <row r="452" spans="2:6">
      <c r="B452" s="109"/>
      <c r="C452" s="110"/>
      <c r="D452" s="111"/>
      <c r="E452" s="111"/>
      <c r="F452" s="60"/>
    </row>
    <row r="453" spans="2:6">
      <c r="B453" s="109"/>
      <c r="C453" s="110"/>
      <c r="D453" s="111"/>
      <c r="E453" s="111"/>
      <c r="F453" s="60"/>
    </row>
    <row r="454" spans="2:6">
      <c r="B454" s="109"/>
      <c r="C454" s="110"/>
      <c r="D454" s="111"/>
      <c r="E454" s="111"/>
      <c r="F454" s="60"/>
    </row>
    <row r="455" spans="2:6">
      <c r="B455" s="109"/>
      <c r="C455" s="110"/>
      <c r="D455" s="111"/>
      <c r="E455" s="111"/>
      <c r="F455" s="60"/>
    </row>
    <row r="456" spans="2:6">
      <c r="B456" s="109"/>
      <c r="C456" s="110"/>
      <c r="D456" s="111"/>
      <c r="E456" s="111"/>
      <c r="F456" s="60"/>
    </row>
    <row r="457" spans="2:6">
      <c r="B457" s="109"/>
      <c r="C457" s="110"/>
      <c r="D457" s="111"/>
      <c r="E457" s="111"/>
      <c r="F457" s="60"/>
    </row>
    <row r="458" spans="2:6">
      <c r="B458" s="109"/>
      <c r="C458" s="110"/>
      <c r="D458" s="111"/>
      <c r="E458" s="111"/>
      <c r="F458" s="60"/>
    </row>
    <row r="459" spans="2:6">
      <c r="B459" s="109"/>
      <c r="C459" s="110"/>
      <c r="D459" s="111"/>
      <c r="E459" s="111"/>
      <c r="F459" s="60"/>
    </row>
    <row r="460" spans="2:6">
      <c r="B460" s="109"/>
      <c r="C460" s="110"/>
      <c r="D460" s="111"/>
      <c r="E460" s="111"/>
      <c r="F460" s="60"/>
    </row>
    <row r="461" spans="2:6">
      <c r="B461" s="109"/>
      <c r="C461" s="110"/>
      <c r="D461" s="111"/>
      <c r="E461" s="111"/>
      <c r="F461" s="60"/>
    </row>
    <row r="462" spans="2:6">
      <c r="B462" s="109"/>
      <c r="C462" s="110"/>
      <c r="D462" s="111"/>
      <c r="E462" s="111"/>
      <c r="F462" s="60"/>
    </row>
    <row r="463" spans="2:6">
      <c r="B463" s="109"/>
      <c r="C463" s="110"/>
      <c r="D463" s="111"/>
      <c r="E463" s="111"/>
      <c r="F463" s="60"/>
    </row>
    <row r="464" spans="2:6">
      <c r="B464" s="109"/>
      <c r="C464" s="110"/>
      <c r="D464" s="111"/>
      <c r="E464" s="111"/>
      <c r="F464" s="60"/>
    </row>
    <row r="465" spans="2:6">
      <c r="B465" s="109"/>
      <c r="C465" s="110"/>
      <c r="D465" s="111"/>
      <c r="E465" s="111"/>
      <c r="F465" s="60"/>
    </row>
    <row r="466" spans="2:6">
      <c r="B466" s="109"/>
      <c r="C466" s="110"/>
      <c r="D466" s="111"/>
      <c r="E466" s="111"/>
      <c r="F466" s="60"/>
    </row>
    <row r="467" spans="2:6">
      <c r="B467" s="109"/>
      <c r="C467" s="110"/>
      <c r="D467" s="111"/>
      <c r="E467" s="111"/>
      <c r="F467" s="60"/>
    </row>
    <row r="468" spans="2:6">
      <c r="B468" s="109"/>
      <c r="C468" s="110"/>
      <c r="D468" s="111"/>
      <c r="E468" s="111"/>
      <c r="F468" s="60"/>
    </row>
    <row r="469" spans="2:6">
      <c r="B469" s="109"/>
      <c r="C469" s="110"/>
      <c r="D469" s="111"/>
      <c r="E469" s="111"/>
      <c r="F469" s="60"/>
    </row>
    <row r="470" spans="2:6">
      <c r="B470" s="109"/>
      <c r="C470" s="110"/>
      <c r="D470" s="111"/>
      <c r="E470" s="111"/>
      <c r="F470" s="60"/>
    </row>
    <row r="471" spans="2:6">
      <c r="B471" s="109"/>
      <c r="C471" s="110"/>
      <c r="D471" s="111"/>
      <c r="E471" s="111"/>
      <c r="F471" s="60"/>
    </row>
    <row r="472" spans="2:6">
      <c r="B472" s="109"/>
      <c r="C472" s="110"/>
      <c r="D472" s="111"/>
      <c r="E472" s="111"/>
      <c r="F472" s="60"/>
    </row>
    <row r="473" spans="2:6">
      <c r="B473" s="109"/>
      <c r="C473" s="110"/>
      <c r="D473" s="111"/>
      <c r="E473" s="111"/>
      <c r="F473" s="60"/>
    </row>
    <row r="474" spans="2:6">
      <c r="B474" s="109"/>
      <c r="C474" s="110"/>
      <c r="D474" s="111"/>
      <c r="E474" s="111"/>
      <c r="F474" s="60"/>
    </row>
    <row r="475" spans="2:6">
      <c r="B475" s="109"/>
      <c r="C475" s="110"/>
      <c r="D475" s="111"/>
      <c r="E475" s="111"/>
      <c r="F475" s="60"/>
    </row>
    <row r="476" spans="2:6">
      <c r="B476" s="109"/>
      <c r="C476" s="110"/>
      <c r="D476" s="111"/>
      <c r="E476" s="111"/>
      <c r="F476" s="60"/>
    </row>
    <row r="477" spans="2:6">
      <c r="B477" s="109"/>
      <c r="C477" s="110"/>
      <c r="D477" s="111"/>
      <c r="E477" s="111"/>
      <c r="F477" s="60"/>
    </row>
    <row r="478" spans="2:6">
      <c r="B478" s="109"/>
      <c r="C478" s="110"/>
      <c r="D478" s="111"/>
      <c r="E478" s="111"/>
      <c r="F478" s="60"/>
    </row>
    <row r="479" spans="2:6">
      <c r="B479" s="109"/>
      <c r="C479" s="110"/>
      <c r="D479" s="111"/>
      <c r="E479" s="111"/>
      <c r="F479" s="60"/>
    </row>
    <row r="480" spans="2:6">
      <c r="B480" s="109"/>
      <c r="C480" s="110"/>
      <c r="D480" s="111"/>
      <c r="E480" s="111"/>
      <c r="F480" s="60"/>
    </row>
    <row r="481" spans="2:6">
      <c r="B481" s="109"/>
      <c r="C481" s="110"/>
      <c r="D481" s="111"/>
      <c r="E481" s="111"/>
      <c r="F481" s="60"/>
    </row>
    <row r="482" spans="2:6">
      <c r="B482" s="109"/>
      <c r="C482" s="110"/>
      <c r="D482" s="111"/>
      <c r="E482" s="111"/>
      <c r="F482" s="60"/>
    </row>
    <row r="483" spans="2:6">
      <c r="B483" s="109"/>
      <c r="C483" s="110"/>
      <c r="D483" s="111"/>
      <c r="E483" s="111"/>
      <c r="F483" s="60"/>
    </row>
    <row r="484" spans="2:6">
      <c r="B484" s="109"/>
      <c r="C484" s="110"/>
      <c r="D484" s="111"/>
      <c r="E484" s="111"/>
      <c r="F484" s="60"/>
    </row>
    <row r="485" spans="2:6">
      <c r="B485" s="109"/>
      <c r="C485" s="110"/>
      <c r="D485" s="111"/>
      <c r="E485" s="111"/>
      <c r="F485" s="60"/>
    </row>
    <row r="486" spans="2:6">
      <c r="B486" s="109"/>
      <c r="C486" s="110"/>
      <c r="D486" s="111"/>
      <c r="E486" s="111"/>
      <c r="F486" s="60"/>
    </row>
    <row r="487" spans="2:6">
      <c r="B487" s="109"/>
      <c r="C487" s="110"/>
      <c r="D487" s="111"/>
      <c r="E487" s="111"/>
      <c r="F487" s="60"/>
    </row>
    <row r="488" spans="2:6">
      <c r="B488" s="109"/>
      <c r="C488" s="110"/>
      <c r="D488" s="111"/>
      <c r="E488" s="111"/>
      <c r="F488" s="60"/>
    </row>
    <row r="489" spans="2:6">
      <c r="B489" s="109"/>
      <c r="C489" s="110"/>
      <c r="D489" s="111"/>
      <c r="E489" s="111"/>
      <c r="F489" s="60"/>
    </row>
    <row r="490" spans="2:6">
      <c r="B490" s="109"/>
      <c r="C490" s="110"/>
      <c r="D490" s="111"/>
      <c r="E490" s="111"/>
      <c r="F490" s="60"/>
    </row>
    <row r="491" spans="2:6">
      <c r="B491" s="109"/>
      <c r="C491" s="110"/>
      <c r="D491" s="111"/>
      <c r="E491" s="111"/>
      <c r="F491" s="60"/>
    </row>
    <row r="492" spans="2:6">
      <c r="B492" s="109"/>
      <c r="C492" s="110"/>
      <c r="D492" s="111"/>
      <c r="E492" s="111"/>
      <c r="F492" s="60"/>
    </row>
    <row r="493" spans="2:6">
      <c r="B493" s="109"/>
      <c r="C493" s="110"/>
      <c r="D493" s="111"/>
      <c r="E493" s="111"/>
      <c r="F493" s="60"/>
    </row>
    <row r="494" spans="2:6">
      <c r="B494" s="109"/>
      <c r="C494" s="110"/>
      <c r="D494" s="111"/>
      <c r="E494" s="111"/>
      <c r="F494" s="60"/>
    </row>
    <row r="495" spans="2:6">
      <c r="B495" s="109"/>
      <c r="C495" s="110"/>
      <c r="D495" s="111"/>
      <c r="E495" s="111"/>
      <c r="F495" s="60"/>
    </row>
    <row r="496" spans="2:6">
      <c r="B496" s="109"/>
      <c r="C496" s="110"/>
      <c r="D496" s="111"/>
      <c r="E496" s="111"/>
      <c r="F496" s="60"/>
    </row>
    <row r="497" spans="2:6">
      <c r="B497" s="109"/>
      <c r="C497" s="110"/>
      <c r="D497" s="111"/>
      <c r="E497" s="111"/>
      <c r="F497" s="60"/>
    </row>
    <row r="498" spans="2:6">
      <c r="B498" s="109"/>
      <c r="C498" s="110"/>
      <c r="D498" s="111"/>
      <c r="E498" s="111"/>
      <c r="F498" s="60"/>
    </row>
    <row r="499" spans="2:6">
      <c r="B499" s="109"/>
      <c r="C499" s="110"/>
      <c r="D499" s="111"/>
      <c r="E499" s="111"/>
      <c r="F499" s="60"/>
    </row>
    <row r="500" spans="2:6">
      <c r="B500" s="109"/>
      <c r="C500" s="110"/>
      <c r="D500" s="111"/>
      <c r="E500" s="111"/>
      <c r="F500" s="60"/>
    </row>
    <row r="501" spans="2:6">
      <c r="B501" s="109"/>
      <c r="C501" s="110"/>
      <c r="D501" s="111"/>
      <c r="E501" s="111"/>
      <c r="F501" s="60"/>
    </row>
    <row r="502" spans="2:6">
      <c r="B502" s="109"/>
      <c r="C502" s="110"/>
      <c r="D502" s="111"/>
      <c r="E502" s="111"/>
      <c r="F502" s="60"/>
    </row>
    <row r="503" spans="2:6">
      <c r="B503" s="109"/>
      <c r="C503" s="110"/>
      <c r="D503" s="111"/>
      <c r="E503" s="111"/>
      <c r="F503" s="60"/>
    </row>
    <row r="504" spans="2:6">
      <c r="B504" s="109"/>
      <c r="C504" s="110"/>
      <c r="D504" s="111"/>
      <c r="E504" s="111"/>
      <c r="F504" s="60"/>
    </row>
    <row r="505" spans="2:6">
      <c r="B505" s="109"/>
      <c r="C505" s="110"/>
      <c r="D505" s="111"/>
      <c r="E505" s="111"/>
      <c r="F505" s="60"/>
    </row>
    <row r="506" spans="2:6">
      <c r="B506" s="109"/>
      <c r="C506" s="110"/>
      <c r="D506" s="111"/>
      <c r="E506" s="111"/>
      <c r="F506" s="60"/>
    </row>
    <row r="507" spans="2:6">
      <c r="B507" s="109"/>
      <c r="C507" s="110"/>
      <c r="D507" s="111"/>
      <c r="E507" s="111"/>
      <c r="F507" s="60"/>
    </row>
    <row r="508" spans="2:6">
      <c r="B508" s="109"/>
      <c r="C508" s="110"/>
      <c r="D508" s="111"/>
      <c r="E508" s="111"/>
      <c r="F508" s="60"/>
    </row>
    <row r="509" spans="2:6">
      <c r="B509" s="109"/>
      <c r="C509" s="110"/>
      <c r="D509" s="111"/>
      <c r="E509" s="111"/>
      <c r="F509" s="60"/>
    </row>
    <row r="510" spans="2:6">
      <c r="B510" s="109"/>
      <c r="C510" s="110"/>
      <c r="D510" s="111"/>
      <c r="E510" s="111"/>
      <c r="F510" s="60"/>
    </row>
    <row r="511" spans="2:6">
      <c r="B511" s="109"/>
      <c r="C511" s="110"/>
      <c r="D511" s="111"/>
      <c r="E511" s="111"/>
      <c r="F511" s="60"/>
    </row>
    <row r="512" spans="2:6">
      <c r="B512" s="109"/>
      <c r="C512" s="110"/>
      <c r="D512" s="111"/>
      <c r="E512" s="111"/>
      <c r="F512" s="60"/>
    </row>
    <row r="513" spans="2:6">
      <c r="B513" s="109"/>
      <c r="C513" s="110"/>
      <c r="D513" s="111"/>
      <c r="E513" s="111"/>
      <c r="F513" s="60"/>
    </row>
    <row r="514" spans="2:6">
      <c r="B514" s="109"/>
      <c r="C514" s="110"/>
      <c r="D514" s="111"/>
      <c r="E514" s="111"/>
      <c r="F514" s="60"/>
    </row>
    <row r="515" spans="2:6">
      <c r="B515" s="109"/>
      <c r="C515" s="110"/>
      <c r="D515" s="111"/>
      <c r="E515" s="111"/>
      <c r="F515" s="60"/>
    </row>
    <row r="516" spans="2:6">
      <c r="B516" s="109"/>
      <c r="C516" s="110"/>
      <c r="D516" s="111"/>
      <c r="E516" s="111"/>
      <c r="F516" s="60"/>
    </row>
    <row r="517" spans="2:6">
      <c r="B517" s="109"/>
      <c r="C517" s="110"/>
      <c r="D517" s="111"/>
      <c r="E517" s="111"/>
      <c r="F517" s="60"/>
    </row>
    <row r="518" spans="2:6">
      <c r="B518" s="109"/>
      <c r="C518" s="110"/>
      <c r="D518" s="111"/>
      <c r="E518" s="111"/>
      <c r="F518" s="60"/>
    </row>
    <row r="519" spans="2:6">
      <c r="B519" s="109"/>
      <c r="C519" s="110"/>
      <c r="D519" s="111"/>
      <c r="E519" s="111"/>
      <c r="F519" s="60"/>
    </row>
    <row r="520" spans="2:6">
      <c r="B520" s="109"/>
      <c r="C520" s="110"/>
      <c r="D520" s="111"/>
      <c r="E520" s="111"/>
      <c r="F520" s="60"/>
    </row>
    <row r="521" spans="2:6">
      <c r="B521" s="109"/>
      <c r="C521" s="110"/>
      <c r="D521" s="111"/>
      <c r="E521" s="111"/>
      <c r="F521" s="60"/>
    </row>
    <row r="522" spans="2:6">
      <c r="B522" s="109"/>
      <c r="C522" s="110"/>
      <c r="D522" s="111"/>
      <c r="E522" s="111"/>
      <c r="F522" s="60"/>
    </row>
    <row r="523" spans="2:6">
      <c r="B523" s="109"/>
      <c r="C523" s="110"/>
      <c r="D523" s="111"/>
      <c r="E523" s="111"/>
      <c r="F523" s="60"/>
    </row>
    <row r="524" spans="2:6">
      <c r="B524" s="109"/>
      <c r="C524" s="110"/>
      <c r="D524" s="111"/>
      <c r="E524" s="111"/>
      <c r="F524" s="60"/>
    </row>
    <row r="525" spans="2:6">
      <c r="B525" s="109"/>
      <c r="C525" s="110"/>
      <c r="D525" s="111"/>
      <c r="E525" s="111"/>
      <c r="F525" s="60"/>
    </row>
    <row r="526" spans="2:6">
      <c r="B526" s="109"/>
      <c r="C526" s="110"/>
      <c r="D526" s="111"/>
      <c r="E526" s="111"/>
      <c r="F526" s="60"/>
    </row>
    <row r="527" spans="2:6">
      <c r="B527" s="109"/>
      <c r="C527" s="110"/>
      <c r="D527" s="111"/>
      <c r="E527" s="111"/>
      <c r="F527" s="60"/>
    </row>
    <row r="528" spans="2:6">
      <c r="B528" s="109"/>
      <c r="C528" s="110"/>
      <c r="D528" s="111"/>
      <c r="E528" s="111"/>
      <c r="F528" s="60"/>
    </row>
    <row r="529" spans="2:6">
      <c r="B529" s="109"/>
      <c r="C529" s="110"/>
      <c r="D529" s="111"/>
      <c r="E529" s="111"/>
      <c r="F529" s="60"/>
    </row>
    <row r="530" spans="2:6">
      <c r="B530" s="109"/>
      <c r="C530" s="110"/>
      <c r="D530" s="111"/>
      <c r="E530" s="111"/>
      <c r="F530" s="60"/>
    </row>
    <row r="531" spans="2:6">
      <c r="B531" s="109"/>
      <c r="C531" s="110"/>
      <c r="D531" s="111"/>
      <c r="E531" s="111"/>
      <c r="F531" s="60"/>
    </row>
    <row r="532" spans="2:6">
      <c r="B532" s="109"/>
      <c r="C532" s="110"/>
      <c r="D532" s="111"/>
      <c r="E532" s="111"/>
      <c r="F532" s="60"/>
    </row>
    <row r="533" spans="2:6">
      <c r="B533" s="109"/>
      <c r="C533" s="110"/>
      <c r="D533" s="111"/>
      <c r="E533" s="111"/>
      <c r="F533" s="60"/>
    </row>
    <row r="534" spans="2:6">
      <c r="B534" s="109"/>
      <c r="C534" s="110"/>
      <c r="D534" s="111"/>
      <c r="E534" s="111"/>
      <c r="F534" s="60"/>
    </row>
    <row r="535" spans="2:6">
      <c r="B535" s="109"/>
      <c r="C535" s="110"/>
      <c r="D535" s="111"/>
      <c r="E535" s="111"/>
      <c r="F535" s="60"/>
    </row>
    <row r="536" spans="2:6">
      <c r="B536" s="109"/>
      <c r="C536" s="110"/>
      <c r="D536" s="111"/>
      <c r="E536" s="111"/>
      <c r="F536" s="60"/>
    </row>
    <row r="537" spans="2:6">
      <c r="B537" s="109"/>
      <c r="C537" s="110"/>
      <c r="D537" s="111"/>
      <c r="E537" s="111"/>
      <c r="F537" s="60"/>
    </row>
    <row r="538" spans="2:6">
      <c r="B538" s="109"/>
      <c r="C538" s="110"/>
      <c r="D538" s="111"/>
      <c r="E538" s="111"/>
      <c r="F538" s="60"/>
    </row>
    <row r="539" spans="2:6">
      <c r="B539" s="109"/>
      <c r="C539" s="110"/>
      <c r="D539" s="111"/>
      <c r="E539" s="111"/>
      <c r="F539" s="60"/>
    </row>
    <row r="540" spans="2:6">
      <c r="B540" s="109"/>
      <c r="C540" s="110"/>
      <c r="D540" s="111"/>
      <c r="E540" s="111"/>
      <c r="F540" s="60"/>
    </row>
    <row r="541" spans="2:6">
      <c r="B541" s="109"/>
      <c r="C541" s="110"/>
      <c r="D541" s="111"/>
      <c r="E541" s="111"/>
      <c r="F541" s="60"/>
    </row>
    <row r="542" spans="2:6">
      <c r="B542" s="109"/>
      <c r="C542" s="110"/>
      <c r="D542" s="111"/>
      <c r="E542" s="111"/>
      <c r="F542" s="60"/>
    </row>
    <row r="543" spans="2:6">
      <c r="B543" s="109"/>
      <c r="C543" s="110"/>
      <c r="D543" s="111"/>
      <c r="E543" s="111"/>
      <c r="F543" s="60"/>
    </row>
    <row r="544" spans="2:6">
      <c r="B544" s="109"/>
      <c r="C544" s="110"/>
      <c r="D544" s="111"/>
      <c r="E544" s="111"/>
      <c r="F544" s="60"/>
    </row>
    <row r="545" spans="2:6">
      <c r="B545" s="109"/>
      <c r="C545" s="110"/>
      <c r="D545" s="111"/>
      <c r="E545" s="111"/>
      <c r="F545" s="60"/>
    </row>
    <row r="546" spans="2:6">
      <c r="B546" s="109"/>
      <c r="C546" s="110"/>
      <c r="D546" s="111"/>
      <c r="E546" s="111"/>
      <c r="F546" s="60"/>
    </row>
    <row r="547" spans="2:6">
      <c r="B547" s="109"/>
      <c r="C547" s="110"/>
      <c r="D547" s="111"/>
      <c r="E547" s="111"/>
      <c r="F547" s="60"/>
    </row>
    <row r="548" spans="2:6">
      <c r="B548" s="109"/>
      <c r="C548" s="110"/>
      <c r="D548" s="111"/>
      <c r="E548" s="111"/>
      <c r="F548" s="60"/>
    </row>
    <row r="549" spans="2:6">
      <c r="B549" s="109"/>
      <c r="C549" s="110"/>
      <c r="D549" s="111"/>
      <c r="E549" s="111"/>
      <c r="F549" s="60"/>
    </row>
    <row r="550" spans="2:6">
      <c r="B550" s="109"/>
      <c r="C550" s="110"/>
      <c r="D550" s="111"/>
      <c r="E550" s="111"/>
      <c r="F550" s="60"/>
    </row>
    <row r="551" spans="2:6">
      <c r="B551" s="109"/>
      <c r="C551" s="110"/>
      <c r="D551" s="111"/>
      <c r="E551" s="111"/>
      <c r="F551" s="60"/>
    </row>
    <row r="552" spans="2:6">
      <c r="B552" s="109"/>
      <c r="C552" s="110"/>
      <c r="D552" s="111"/>
      <c r="E552" s="111"/>
      <c r="F552" s="60"/>
    </row>
    <row r="553" spans="2:6">
      <c r="B553" s="109"/>
      <c r="C553" s="110"/>
      <c r="D553" s="111"/>
      <c r="E553" s="111"/>
      <c r="F553" s="60"/>
    </row>
    <row r="554" spans="2:6">
      <c r="B554" s="109"/>
      <c r="C554" s="110"/>
      <c r="D554" s="111"/>
      <c r="E554" s="111"/>
      <c r="F554" s="60"/>
    </row>
    <row r="555" spans="2:6">
      <c r="B555" s="109"/>
      <c r="C555" s="110"/>
      <c r="D555" s="111"/>
      <c r="E555" s="111"/>
      <c r="F555" s="60"/>
    </row>
    <row r="556" spans="2:6">
      <c r="B556" s="109"/>
      <c r="C556" s="110"/>
      <c r="D556" s="111"/>
      <c r="E556" s="111"/>
      <c r="F556" s="60"/>
    </row>
    <row r="557" spans="2:6">
      <c r="B557" s="109"/>
      <c r="C557" s="110"/>
      <c r="D557" s="111"/>
      <c r="E557" s="111"/>
      <c r="F557" s="60"/>
    </row>
    <row r="558" spans="2:6">
      <c r="B558" s="109"/>
      <c r="C558" s="110"/>
      <c r="D558" s="111"/>
      <c r="E558" s="111"/>
      <c r="F558" s="60"/>
    </row>
    <row r="559" spans="2:6">
      <c r="B559" s="109"/>
      <c r="C559" s="110"/>
      <c r="D559" s="111"/>
      <c r="E559" s="111"/>
      <c r="F559" s="60"/>
    </row>
    <row r="560" spans="2:6">
      <c r="B560" s="109"/>
      <c r="C560" s="110"/>
      <c r="D560" s="111"/>
      <c r="E560" s="111"/>
      <c r="F560" s="60"/>
    </row>
    <row r="561" spans="2:6">
      <c r="B561" s="109"/>
      <c r="C561" s="110"/>
      <c r="D561" s="111"/>
      <c r="E561" s="111"/>
      <c r="F561" s="60"/>
    </row>
    <row r="562" spans="2:6">
      <c r="B562" s="109"/>
      <c r="C562" s="110"/>
      <c r="D562" s="111"/>
      <c r="E562" s="111"/>
      <c r="F562" s="60"/>
    </row>
    <row r="563" spans="2:6">
      <c r="B563" s="109"/>
      <c r="C563" s="110"/>
      <c r="D563" s="111"/>
      <c r="E563" s="111"/>
      <c r="F563" s="60"/>
    </row>
    <row r="564" spans="2:6">
      <c r="B564" s="109"/>
      <c r="C564" s="110"/>
      <c r="D564" s="111"/>
      <c r="E564" s="111"/>
      <c r="F564" s="60"/>
    </row>
    <row r="565" spans="2:6">
      <c r="B565" s="109"/>
      <c r="C565" s="110"/>
      <c r="D565" s="111"/>
      <c r="E565" s="111"/>
      <c r="F565" s="60"/>
    </row>
    <row r="566" spans="2:6">
      <c r="B566" s="109"/>
      <c r="C566" s="110"/>
      <c r="D566" s="111"/>
      <c r="E566" s="111"/>
      <c r="F566" s="60"/>
    </row>
    <row r="567" spans="2:6">
      <c r="B567" s="109"/>
      <c r="C567" s="110"/>
      <c r="D567" s="111"/>
      <c r="E567" s="111"/>
      <c r="F567" s="60"/>
    </row>
    <row r="568" spans="2:6">
      <c r="B568" s="109"/>
      <c r="C568" s="110"/>
      <c r="D568" s="111"/>
      <c r="E568" s="111"/>
      <c r="F568" s="60"/>
    </row>
    <row r="569" spans="2:6">
      <c r="B569" s="109"/>
      <c r="C569" s="110"/>
      <c r="D569" s="111"/>
      <c r="E569" s="111"/>
      <c r="F569" s="60"/>
    </row>
    <row r="570" spans="2:6">
      <c r="B570" s="109"/>
      <c r="C570" s="110"/>
      <c r="D570" s="111"/>
      <c r="E570" s="111"/>
      <c r="F570" s="60"/>
    </row>
    <row r="571" spans="2:6">
      <c r="B571" s="109"/>
      <c r="C571" s="110"/>
      <c r="D571" s="111"/>
      <c r="E571" s="111"/>
      <c r="F571" s="60"/>
    </row>
    <row r="572" spans="2:6">
      <c r="B572" s="109"/>
      <c r="C572" s="110"/>
      <c r="D572" s="111"/>
      <c r="E572" s="111"/>
      <c r="F572" s="60"/>
    </row>
    <row r="573" spans="2:6">
      <c r="B573" s="109"/>
      <c r="C573" s="110"/>
      <c r="D573" s="111"/>
      <c r="E573" s="111"/>
      <c r="F573" s="60"/>
    </row>
    <row r="574" spans="2:6">
      <c r="B574" s="109"/>
      <c r="C574" s="110"/>
      <c r="D574" s="111"/>
      <c r="E574" s="111"/>
      <c r="F574" s="60"/>
    </row>
    <row r="575" spans="2:6">
      <c r="B575" s="109"/>
      <c r="C575" s="110"/>
      <c r="D575" s="111"/>
      <c r="E575" s="111"/>
      <c r="F575" s="60"/>
    </row>
    <row r="576" spans="2:6">
      <c r="B576" s="109"/>
      <c r="C576" s="110"/>
      <c r="D576" s="111"/>
      <c r="E576" s="111"/>
      <c r="F576" s="60"/>
    </row>
    <row r="577" spans="2:6">
      <c r="B577" s="109"/>
      <c r="C577" s="110"/>
      <c r="D577" s="111"/>
      <c r="E577" s="111"/>
      <c r="F577" s="60"/>
    </row>
    <row r="578" spans="2:6">
      <c r="B578" s="109"/>
      <c r="C578" s="110"/>
      <c r="D578" s="111"/>
      <c r="E578" s="111"/>
      <c r="F578" s="60"/>
    </row>
    <row r="579" spans="2:6">
      <c r="B579" s="109"/>
      <c r="C579" s="110"/>
      <c r="D579" s="111"/>
      <c r="E579" s="111"/>
      <c r="F579" s="60"/>
    </row>
    <row r="580" spans="2:6">
      <c r="B580" s="109"/>
      <c r="C580" s="110"/>
      <c r="D580" s="111"/>
      <c r="E580" s="111"/>
      <c r="F580" s="60"/>
    </row>
    <row r="581" spans="2:6">
      <c r="B581" s="109"/>
      <c r="C581" s="110"/>
      <c r="D581" s="111"/>
      <c r="E581" s="111"/>
      <c r="F581" s="60"/>
    </row>
    <row r="582" spans="2:6">
      <c r="B582" s="109"/>
      <c r="C582" s="110"/>
      <c r="D582" s="111"/>
      <c r="E582" s="111"/>
      <c r="F582" s="60"/>
    </row>
    <row r="583" spans="2:6">
      <c r="B583" s="109"/>
      <c r="C583" s="110"/>
      <c r="D583" s="111"/>
      <c r="E583" s="111"/>
      <c r="F583" s="60"/>
    </row>
    <row r="584" spans="2:6">
      <c r="B584" s="109"/>
      <c r="C584" s="110"/>
      <c r="D584" s="111"/>
      <c r="E584" s="111"/>
      <c r="F584" s="60"/>
    </row>
    <row r="585" spans="2:6">
      <c r="B585" s="109"/>
      <c r="C585" s="110"/>
      <c r="D585" s="111"/>
      <c r="E585" s="111"/>
      <c r="F585" s="60"/>
    </row>
    <row r="586" spans="2:6">
      <c r="B586" s="109"/>
      <c r="C586" s="110"/>
      <c r="D586" s="111"/>
      <c r="E586" s="111"/>
      <c r="F586" s="60"/>
    </row>
    <row r="587" spans="2:6">
      <c r="B587" s="109"/>
      <c r="C587" s="110"/>
      <c r="D587" s="111"/>
      <c r="E587" s="111"/>
      <c r="F587" s="60"/>
    </row>
    <row r="588" spans="2:6">
      <c r="B588" s="109"/>
      <c r="C588" s="110"/>
      <c r="D588" s="111"/>
      <c r="E588" s="111"/>
      <c r="F588" s="60"/>
    </row>
    <row r="589" spans="2:6">
      <c r="B589" s="109"/>
      <c r="C589" s="110"/>
      <c r="D589" s="111"/>
      <c r="E589" s="111"/>
      <c r="F589" s="60"/>
    </row>
    <row r="590" spans="2:6">
      <c r="B590" s="109"/>
      <c r="C590" s="110"/>
      <c r="D590" s="111"/>
      <c r="E590" s="111"/>
      <c r="F590" s="60"/>
    </row>
    <row r="591" spans="2:6">
      <c r="B591" s="109"/>
      <c r="C591" s="110"/>
      <c r="D591" s="111"/>
      <c r="E591" s="111"/>
      <c r="F591" s="60"/>
    </row>
    <row r="592" spans="2:6">
      <c r="B592" s="109"/>
      <c r="C592" s="110"/>
      <c r="D592" s="111"/>
      <c r="E592" s="111"/>
      <c r="F592" s="60"/>
    </row>
    <row r="593" spans="2:6">
      <c r="B593" s="109"/>
      <c r="C593" s="110"/>
      <c r="D593" s="111"/>
      <c r="E593" s="111"/>
      <c r="F593" s="60"/>
    </row>
    <row r="594" spans="2:6">
      <c r="B594" s="109"/>
      <c r="C594" s="110"/>
      <c r="D594" s="111"/>
      <c r="E594" s="111"/>
      <c r="F594" s="60"/>
    </row>
    <row r="595" spans="2:6">
      <c r="B595" s="109"/>
      <c r="C595" s="110"/>
      <c r="D595" s="111"/>
      <c r="E595" s="111"/>
      <c r="F595" s="60"/>
    </row>
    <row r="596" spans="2:6">
      <c r="B596" s="109"/>
      <c r="C596" s="110"/>
      <c r="D596" s="111"/>
      <c r="E596" s="111"/>
      <c r="F596" s="60"/>
    </row>
    <row r="597" spans="2:6">
      <c r="B597" s="109"/>
      <c r="C597" s="110"/>
      <c r="D597" s="111"/>
      <c r="E597" s="111"/>
      <c r="F597" s="60"/>
    </row>
    <row r="598" spans="2:6">
      <c r="B598" s="109"/>
      <c r="C598" s="110"/>
      <c r="D598" s="111"/>
      <c r="E598" s="111"/>
      <c r="F598" s="60"/>
    </row>
    <row r="599" spans="2:6">
      <c r="B599" s="109"/>
      <c r="C599" s="110"/>
      <c r="D599" s="111"/>
      <c r="E599" s="111"/>
      <c r="F599" s="60"/>
    </row>
    <row r="600" spans="2:6">
      <c r="B600" s="109"/>
      <c r="C600" s="110"/>
      <c r="D600" s="111"/>
      <c r="E600" s="111"/>
      <c r="F600" s="60"/>
    </row>
    <row r="601" spans="2:6">
      <c r="B601" s="109"/>
      <c r="C601" s="110"/>
      <c r="D601" s="111"/>
      <c r="E601" s="111"/>
      <c r="F601" s="60"/>
    </row>
    <row r="602" spans="2:6">
      <c r="B602" s="109"/>
      <c r="C602" s="110"/>
      <c r="D602" s="111"/>
      <c r="E602" s="111"/>
      <c r="F602" s="60"/>
    </row>
    <row r="603" spans="2:6">
      <c r="B603" s="109"/>
      <c r="C603" s="110"/>
      <c r="D603" s="111"/>
      <c r="E603" s="111"/>
      <c r="F603" s="60"/>
    </row>
    <row r="604" spans="2:6">
      <c r="B604" s="109"/>
      <c r="C604" s="110"/>
      <c r="D604" s="111"/>
      <c r="E604" s="111"/>
      <c r="F604" s="60"/>
    </row>
    <row r="605" spans="2:6">
      <c r="B605" s="109"/>
      <c r="C605" s="110"/>
      <c r="D605" s="111"/>
      <c r="E605" s="111"/>
      <c r="F605" s="60"/>
    </row>
    <row r="606" spans="2:6">
      <c r="B606" s="109"/>
      <c r="C606" s="110"/>
      <c r="D606" s="111"/>
      <c r="E606" s="111"/>
      <c r="F606" s="60"/>
    </row>
    <row r="607" spans="2:6">
      <c r="B607" s="109"/>
      <c r="C607" s="110"/>
      <c r="D607" s="111"/>
      <c r="E607" s="111"/>
      <c r="F607" s="60"/>
    </row>
    <row r="608" spans="2:6">
      <c r="B608" s="109"/>
      <c r="C608" s="110"/>
      <c r="D608" s="111"/>
      <c r="E608" s="111"/>
      <c r="F608" s="60"/>
    </row>
    <row r="609" spans="2:6">
      <c r="B609" s="109"/>
      <c r="C609" s="110"/>
      <c r="D609" s="111"/>
      <c r="E609" s="111"/>
      <c r="F609" s="60"/>
    </row>
    <row r="610" spans="2:6">
      <c r="B610" s="109"/>
      <c r="C610" s="110"/>
      <c r="D610" s="111"/>
      <c r="E610" s="111"/>
      <c r="F610" s="60"/>
    </row>
    <row r="611" spans="2:6">
      <c r="B611" s="109"/>
      <c r="C611" s="110"/>
      <c r="D611" s="111"/>
      <c r="E611" s="111"/>
      <c r="F611" s="60"/>
    </row>
    <row r="612" spans="2:6">
      <c r="B612" s="109"/>
      <c r="C612" s="110"/>
      <c r="D612" s="111"/>
      <c r="E612" s="111"/>
      <c r="F612" s="60"/>
    </row>
    <row r="613" spans="2:6">
      <c r="B613" s="109"/>
      <c r="C613" s="110"/>
      <c r="D613" s="111"/>
      <c r="E613" s="111"/>
      <c r="F613" s="60"/>
    </row>
    <row r="614" spans="2:6">
      <c r="B614" s="109"/>
      <c r="C614" s="110"/>
      <c r="D614" s="111"/>
      <c r="E614" s="111"/>
      <c r="F614" s="60"/>
    </row>
    <row r="615" spans="2:6">
      <c r="B615" s="109"/>
      <c r="C615" s="110"/>
      <c r="D615" s="111"/>
      <c r="E615" s="111"/>
      <c r="F615" s="60"/>
    </row>
    <row r="616" spans="2:6">
      <c r="B616" s="109"/>
      <c r="C616" s="110"/>
      <c r="D616" s="111"/>
      <c r="E616" s="111"/>
      <c r="F616" s="60"/>
    </row>
    <row r="617" spans="2:6">
      <c r="B617" s="109"/>
      <c r="C617" s="110"/>
      <c r="D617" s="111"/>
      <c r="E617" s="111"/>
      <c r="F617" s="60"/>
    </row>
    <row r="618" spans="2:6">
      <c r="B618" s="109"/>
      <c r="C618" s="110"/>
      <c r="D618" s="111"/>
      <c r="E618" s="111"/>
      <c r="F618" s="60"/>
    </row>
    <row r="619" spans="2:6">
      <c r="B619" s="109"/>
      <c r="C619" s="110"/>
      <c r="D619" s="111"/>
      <c r="E619" s="111"/>
      <c r="F619" s="60"/>
    </row>
    <row r="620" spans="2:6">
      <c r="B620" s="109"/>
      <c r="C620" s="110"/>
      <c r="D620" s="111"/>
      <c r="E620" s="111"/>
      <c r="F620" s="60"/>
    </row>
    <row r="621" spans="2:6">
      <c r="B621" s="109"/>
      <c r="C621" s="110"/>
      <c r="D621" s="111"/>
      <c r="E621" s="111"/>
      <c r="F621" s="60"/>
    </row>
    <row r="622" spans="2:6">
      <c r="B622" s="109"/>
      <c r="C622" s="110"/>
      <c r="D622" s="111"/>
      <c r="E622" s="111"/>
      <c r="F622" s="60"/>
    </row>
    <row r="623" spans="2:6">
      <c r="B623" s="109"/>
      <c r="C623" s="110"/>
      <c r="D623" s="111"/>
      <c r="E623" s="111"/>
      <c r="F623" s="60"/>
    </row>
    <row r="624" spans="2:6">
      <c r="B624" s="109"/>
      <c r="C624" s="110"/>
      <c r="D624" s="111"/>
      <c r="E624" s="111"/>
      <c r="F624" s="60"/>
    </row>
    <row r="625" spans="2:6">
      <c r="B625" s="109"/>
      <c r="C625" s="110"/>
      <c r="D625" s="111"/>
      <c r="E625" s="111"/>
      <c r="F625" s="60"/>
    </row>
    <row r="626" spans="2:6">
      <c r="B626" s="109"/>
      <c r="C626" s="110"/>
      <c r="D626" s="111"/>
      <c r="E626" s="111"/>
      <c r="F626" s="60"/>
    </row>
    <row r="627" spans="2:6">
      <c r="B627" s="109"/>
      <c r="C627" s="110"/>
      <c r="D627" s="111"/>
      <c r="E627" s="111"/>
      <c r="F627" s="60"/>
    </row>
    <row r="628" spans="2:6">
      <c r="B628" s="109"/>
      <c r="C628" s="110"/>
      <c r="D628" s="111"/>
      <c r="E628" s="111"/>
      <c r="F628" s="60"/>
    </row>
    <row r="629" spans="2:6">
      <c r="B629" s="109"/>
      <c r="C629" s="110"/>
      <c r="D629" s="111"/>
      <c r="E629" s="111"/>
      <c r="F629" s="60"/>
    </row>
    <row r="630" spans="2:6">
      <c r="B630" s="109"/>
      <c r="C630" s="110"/>
      <c r="D630" s="111"/>
      <c r="E630" s="111"/>
      <c r="F630" s="60"/>
    </row>
    <row r="631" spans="2:6">
      <c r="B631" s="109"/>
      <c r="C631" s="110"/>
      <c r="D631" s="111"/>
      <c r="E631" s="111"/>
      <c r="F631" s="60"/>
    </row>
    <row r="632" spans="2:6">
      <c r="B632" s="109"/>
      <c r="C632" s="110"/>
      <c r="D632" s="111"/>
      <c r="E632" s="111"/>
      <c r="F632" s="60"/>
    </row>
    <row r="633" spans="2:6">
      <c r="B633" s="109"/>
      <c r="C633" s="110"/>
      <c r="D633" s="111"/>
      <c r="E633" s="111"/>
      <c r="F633" s="60"/>
    </row>
    <row r="634" spans="2:6">
      <c r="B634" s="109"/>
      <c r="C634" s="110"/>
      <c r="D634" s="111"/>
      <c r="E634" s="111"/>
      <c r="F634" s="60"/>
    </row>
    <row r="635" spans="2:6">
      <c r="B635" s="109"/>
      <c r="C635" s="110"/>
      <c r="D635" s="111"/>
      <c r="E635" s="111"/>
      <c r="F635" s="60"/>
    </row>
    <row r="636" spans="2:6">
      <c r="B636" s="109"/>
      <c r="C636" s="110"/>
      <c r="D636" s="111"/>
      <c r="E636" s="111"/>
      <c r="F636" s="60"/>
    </row>
    <row r="637" spans="2:6">
      <c r="B637" s="109"/>
      <c r="C637" s="110"/>
      <c r="D637" s="111"/>
      <c r="E637" s="111"/>
      <c r="F637" s="60"/>
    </row>
    <row r="638" spans="2:6">
      <c r="B638" s="109"/>
      <c r="C638" s="110"/>
      <c r="D638" s="111"/>
      <c r="E638" s="111"/>
      <c r="F638" s="60"/>
    </row>
    <row r="639" spans="2:6">
      <c r="B639" s="109"/>
      <c r="C639" s="110"/>
      <c r="D639" s="111"/>
      <c r="E639" s="111"/>
      <c r="F639" s="60"/>
    </row>
    <row r="640" spans="2:6">
      <c r="B640" s="109"/>
      <c r="C640" s="110"/>
      <c r="D640" s="111"/>
      <c r="E640" s="111"/>
      <c r="F640" s="60"/>
    </row>
    <row r="641" spans="2:6">
      <c r="B641" s="109"/>
      <c r="C641" s="110"/>
      <c r="D641" s="111"/>
      <c r="E641" s="111"/>
      <c r="F641" s="60"/>
    </row>
    <row r="642" spans="2:6">
      <c r="B642" s="109"/>
      <c r="C642" s="110"/>
      <c r="D642" s="111"/>
      <c r="E642" s="111"/>
      <c r="F642" s="60"/>
    </row>
    <row r="643" spans="2:6">
      <c r="B643" s="109"/>
      <c r="C643" s="110"/>
      <c r="D643" s="111"/>
      <c r="E643" s="111"/>
      <c r="F643" s="60"/>
    </row>
    <row r="644" spans="2:6">
      <c r="B644" s="109"/>
      <c r="C644" s="110"/>
      <c r="D644" s="111"/>
      <c r="E644" s="111"/>
      <c r="F644" s="60"/>
    </row>
    <row r="645" spans="2:6">
      <c r="B645" s="109"/>
      <c r="C645" s="110"/>
      <c r="D645" s="111"/>
      <c r="E645" s="111"/>
      <c r="F645" s="60"/>
    </row>
    <row r="646" spans="2:6">
      <c r="B646" s="109"/>
      <c r="C646" s="110"/>
      <c r="D646" s="111"/>
      <c r="E646" s="111"/>
      <c r="F646" s="60"/>
    </row>
    <row r="647" spans="2:6">
      <c r="B647" s="109"/>
      <c r="C647" s="110"/>
      <c r="D647" s="111"/>
      <c r="E647" s="111"/>
      <c r="F647" s="60"/>
    </row>
    <row r="648" spans="2:6">
      <c r="B648" s="109"/>
      <c r="C648" s="110"/>
      <c r="D648" s="111"/>
      <c r="E648" s="111"/>
      <c r="F648" s="60"/>
    </row>
    <row r="649" spans="2:6">
      <c r="B649" s="109"/>
      <c r="C649" s="110"/>
      <c r="D649" s="111"/>
      <c r="E649" s="111"/>
      <c r="F649" s="60"/>
    </row>
    <row r="650" spans="2:6">
      <c r="B650" s="109"/>
      <c r="C650" s="110"/>
      <c r="D650" s="111"/>
      <c r="E650" s="111"/>
      <c r="F650" s="60"/>
    </row>
    <row r="651" spans="2:6">
      <c r="B651" s="109"/>
      <c r="C651" s="110"/>
      <c r="D651" s="111"/>
      <c r="E651" s="111"/>
      <c r="F651" s="60"/>
    </row>
    <row r="652" spans="2:6">
      <c r="B652" s="109"/>
      <c r="C652" s="110"/>
      <c r="D652" s="111"/>
      <c r="E652" s="111"/>
      <c r="F652" s="60"/>
    </row>
  </sheetData>
  <conditionalFormatting sqref="D15:D19">
    <cfRule type="expression" dxfId="30" priority="1">
      <formula>$D15&gt;#REF!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36"/>
  <sheetViews>
    <sheetView workbookViewId="0">
      <selection activeCell="E33" sqref="E33"/>
    </sheetView>
  </sheetViews>
  <sheetFormatPr defaultColWidth="9.453125" defaultRowHeight="14.5"/>
  <cols>
    <col min="1" max="1" width="9.453125" style="1"/>
    <col min="2" max="2" width="18.54296875" style="1" customWidth="1"/>
    <col min="3" max="3" width="22.453125" style="1" bestFit="1" customWidth="1"/>
    <col min="4" max="4" width="17.54296875" style="1" customWidth="1"/>
    <col min="5" max="5" width="18.54296875" style="1" bestFit="1" customWidth="1"/>
    <col min="6" max="6" width="2.54296875" style="1" customWidth="1"/>
    <col min="7" max="7" width="16.1796875" style="1" customWidth="1"/>
    <col min="8" max="9" width="15.54296875" style="1" customWidth="1"/>
    <col min="10" max="10" width="2.26953125" style="1" customWidth="1"/>
    <col min="11" max="11" width="16.453125" style="1" customWidth="1"/>
    <col min="12" max="13" width="15.54296875" style="1" customWidth="1"/>
    <col min="14" max="14" width="2.26953125" style="1" customWidth="1"/>
    <col min="15" max="15" width="16.81640625" style="1" customWidth="1"/>
    <col min="16" max="17" width="15.54296875" style="1" customWidth="1"/>
    <col min="18" max="18" width="2.26953125" style="1" customWidth="1"/>
    <col min="19" max="19" width="16.81640625" style="1" customWidth="1"/>
    <col min="20" max="21" width="15.54296875" style="1" customWidth="1"/>
    <col min="22" max="16384" width="9.453125" style="1"/>
  </cols>
  <sheetData>
    <row r="1" spans="1:6">
      <c r="A1" s="102"/>
    </row>
    <row r="6" spans="1:6" ht="15.5">
      <c r="B6" s="10" t="s">
        <v>5</v>
      </c>
      <c r="C6" s="4"/>
      <c r="D6" s="4"/>
      <c r="E6" s="4"/>
    </row>
    <row r="7" spans="1:6" ht="5.25" customHeight="1">
      <c r="B7" s="3"/>
      <c r="C7" s="2"/>
      <c r="D7" s="4"/>
      <c r="E7" s="4"/>
    </row>
    <row r="8" spans="1:6" ht="15" customHeight="1">
      <c r="B8" s="9" t="s">
        <v>11</v>
      </c>
      <c r="C8" s="2"/>
      <c r="D8" s="4"/>
      <c r="E8" s="4"/>
    </row>
    <row r="9" spans="1:6" ht="5.25" customHeight="1">
      <c r="B9" s="3"/>
      <c r="C9" s="2"/>
      <c r="D9" s="4"/>
      <c r="E9" s="4"/>
    </row>
    <row r="10" spans="1:6">
      <c r="B10" s="19" t="s">
        <v>25</v>
      </c>
      <c r="C10" s="20"/>
      <c r="D10" s="20"/>
      <c r="E10" s="43">
        <f>'SBM Offshore - Share Repurchase'!E7</f>
        <v>226633158</v>
      </c>
    </row>
    <row r="11" spans="1:6">
      <c r="B11" s="19" t="s">
        <v>6</v>
      </c>
      <c r="C11" s="20"/>
      <c r="D11" s="20"/>
      <c r="E11" s="47">
        <f>'SBM Offshore - Share Repurchase'!C67</f>
        <v>1199870</v>
      </c>
      <c r="F11" s="5"/>
    </row>
    <row r="12" spans="1:6">
      <c r="B12" s="19" t="s">
        <v>0</v>
      </c>
      <c r="C12" s="20"/>
      <c r="D12" s="20"/>
      <c r="E12" s="43">
        <f>'SBM Offshore - Share Repurchase'!E67</f>
        <v>41215596.510500006</v>
      </c>
      <c r="F12" s="5"/>
    </row>
    <row r="13" spans="1:6">
      <c r="B13" s="19" t="s">
        <v>26</v>
      </c>
      <c r="C13" s="20"/>
      <c r="D13" s="20"/>
      <c r="E13" s="30">
        <f>'SBM Offshore - Share Repurchase'!E11</f>
        <v>46080</v>
      </c>
      <c r="F13" s="5"/>
    </row>
    <row r="14" spans="1:6">
      <c r="B14" s="19" t="s">
        <v>27</v>
      </c>
      <c r="C14" s="20"/>
      <c r="D14" s="20"/>
      <c r="E14" s="30">
        <f>'SBM Offshore - Share Repurchase'!E12</f>
        <v>46435</v>
      </c>
      <c r="F14" s="5"/>
    </row>
    <row r="15" spans="1:6">
      <c r="B15" s="19" t="s">
        <v>20</v>
      </c>
      <c r="C15" s="20"/>
      <c r="D15" s="20"/>
      <c r="E15" s="42">
        <f>E12/E10</f>
        <v>0.18186039886758321</v>
      </c>
      <c r="F15" s="5"/>
    </row>
    <row r="16" spans="1:6">
      <c r="B16" s="9"/>
      <c r="C16" s="6"/>
      <c r="D16" s="6"/>
      <c r="E16" s="6"/>
    </row>
    <row r="17" spans="2:22">
      <c r="B17" s="9"/>
      <c r="C17" s="6"/>
      <c r="D17" s="6"/>
      <c r="E17" s="6"/>
    </row>
    <row r="18" spans="2:22">
      <c r="B18" s="9" t="s">
        <v>24</v>
      </c>
      <c r="C18" s="6"/>
      <c r="D18" s="6"/>
      <c r="E18" s="6"/>
    </row>
    <row r="19" spans="2:22">
      <c r="B19" s="8"/>
      <c r="C19" s="125" t="s">
        <v>19</v>
      </c>
      <c r="D19" s="126"/>
      <c r="E19" s="127"/>
      <c r="F19" s="5"/>
      <c r="G19" s="125" t="s">
        <v>12</v>
      </c>
      <c r="H19" s="126"/>
      <c r="I19" s="127"/>
      <c r="K19" s="125" t="s">
        <v>22</v>
      </c>
      <c r="L19" s="126"/>
      <c r="M19" s="127"/>
      <c r="O19" s="125" t="s">
        <v>23</v>
      </c>
      <c r="P19" s="126"/>
      <c r="Q19" s="127"/>
      <c r="S19" s="125" t="s">
        <v>28</v>
      </c>
      <c r="T19" s="126"/>
      <c r="U19" s="127"/>
    </row>
    <row r="20" spans="2:22" ht="46.5">
      <c r="B20" s="21" t="s">
        <v>1</v>
      </c>
      <c r="C20" s="31" t="s">
        <v>2</v>
      </c>
      <c r="D20" s="32" t="s">
        <v>14</v>
      </c>
      <c r="E20" s="31" t="s">
        <v>13</v>
      </c>
      <c r="F20" s="5"/>
      <c r="G20" s="31" t="s">
        <v>2</v>
      </c>
      <c r="H20" s="32" t="s">
        <v>14</v>
      </c>
      <c r="I20" s="31" t="s">
        <v>13</v>
      </c>
      <c r="K20" s="31" t="s">
        <v>2</v>
      </c>
      <c r="L20" s="32" t="s">
        <v>14</v>
      </c>
      <c r="M20" s="31" t="s">
        <v>13</v>
      </c>
      <c r="O20" s="31" t="s">
        <v>2</v>
      </c>
      <c r="P20" s="64" t="s">
        <v>14</v>
      </c>
      <c r="Q20" s="63" t="s">
        <v>13</v>
      </c>
      <c r="S20" s="31" t="s">
        <v>2</v>
      </c>
      <c r="T20" s="64" t="s">
        <v>14</v>
      </c>
      <c r="U20" s="63" t="s">
        <v>13</v>
      </c>
    </row>
    <row r="21" spans="2:22">
      <c r="B21" s="95">
        <v>46142</v>
      </c>
      <c r="C21" s="92">
        <v>24854</v>
      </c>
      <c r="D21" s="102">
        <v>36.0505</v>
      </c>
      <c r="E21" s="102">
        <v>895999.12699999998</v>
      </c>
      <c r="F21" s="92"/>
      <c r="G21" s="92">
        <v>24854</v>
      </c>
      <c r="H21" s="102">
        <v>36.0505</v>
      </c>
      <c r="I21" s="102">
        <v>895999.12699999998</v>
      </c>
      <c r="J21" s="92"/>
      <c r="K21" s="92">
        <v>0</v>
      </c>
      <c r="L21" s="102">
        <v>0</v>
      </c>
      <c r="M21" s="102">
        <f>_xlfn.XLOOKUP($B21,'Weekly Summary'!$B:$B,'Weekly Summary'!M:M,"",)</f>
        <v>0</v>
      </c>
      <c r="N21" s="92"/>
      <c r="O21" s="92">
        <v>0</v>
      </c>
      <c r="P21" s="102">
        <v>0</v>
      </c>
      <c r="Q21" s="102">
        <f>_xlfn.XLOOKUP($B21,'Weekly Summary'!$B:$B,'Weekly Summary'!Q:Q,"",)</f>
        <v>0</v>
      </c>
      <c r="S21" s="92">
        <v>0</v>
      </c>
      <c r="T21" s="102">
        <v>0</v>
      </c>
      <c r="U21" s="102">
        <f>_xlfn.XLOOKUP($B21,'Weekly Summary'!$B:$B,'Weekly Summary'!U:U,"",)</f>
        <v>0</v>
      </c>
    </row>
    <row r="22" spans="2:22">
      <c r="B22" s="95">
        <f>WORKDAY(B21,1)</f>
        <v>46143</v>
      </c>
      <c r="C22" s="116" t="s">
        <v>30</v>
      </c>
      <c r="D22" s="102"/>
      <c r="E22" s="102"/>
      <c r="F22" s="92"/>
      <c r="G22" s="116"/>
      <c r="H22" s="102"/>
      <c r="I22" s="102"/>
      <c r="J22" s="92"/>
      <c r="K22" s="92"/>
      <c r="L22" s="102"/>
      <c r="M22" s="102"/>
      <c r="N22" s="92"/>
      <c r="O22" s="92"/>
      <c r="P22" s="102"/>
      <c r="Q22" s="102"/>
      <c r="S22" s="92"/>
      <c r="T22" s="102"/>
      <c r="U22" s="102"/>
    </row>
    <row r="23" spans="2:22">
      <c r="B23" s="95">
        <f t="shared" ref="B23:B25" si="0">WORKDAY(B22,1)</f>
        <v>46146</v>
      </c>
      <c r="C23" s="116">
        <v>24737</v>
      </c>
      <c r="D23" s="102">
        <v>36.220599999999997</v>
      </c>
      <c r="E23" s="102">
        <v>895988.98219999997</v>
      </c>
      <c r="F23" s="92"/>
      <c r="G23" s="116">
        <v>24737</v>
      </c>
      <c r="H23" s="102">
        <v>36.220599999999997</v>
      </c>
      <c r="I23" s="102">
        <v>895988.98219999997</v>
      </c>
      <c r="J23" s="92"/>
      <c r="K23" s="92">
        <v>0</v>
      </c>
      <c r="L23" s="102">
        <v>0</v>
      </c>
      <c r="M23" s="102">
        <f>_xlfn.XLOOKUP($B23,'Weekly Summary'!$B:$B,'Weekly Summary'!M:M,"",)</f>
        <v>0</v>
      </c>
      <c r="N23" s="92"/>
      <c r="O23" s="92">
        <v>0</v>
      </c>
      <c r="P23" s="102">
        <v>0</v>
      </c>
      <c r="Q23" s="102">
        <f>_xlfn.XLOOKUP($B23,'Weekly Summary'!$B:$B,'Weekly Summary'!Q:Q,"",)</f>
        <v>0</v>
      </c>
      <c r="R23" s="94"/>
      <c r="S23" s="92">
        <v>0</v>
      </c>
      <c r="T23" s="102">
        <v>0</v>
      </c>
      <c r="U23" s="102">
        <f>_xlfn.XLOOKUP($B23,'Weekly Summary'!$B:$B,'Weekly Summary'!U:U,"",)</f>
        <v>0</v>
      </c>
      <c r="V23" s="93"/>
    </row>
    <row r="24" spans="2:22">
      <c r="B24" s="95">
        <f t="shared" si="0"/>
        <v>46147</v>
      </c>
      <c r="C24" s="92">
        <v>24479</v>
      </c>
      <c r="D24" s="102">
        <v>36.602699999999999</v>
      </c>
      <c r="E24" s="102">
        <v>895997.49329999997</v>
      </c>
      <c r="F24" s="92"/>
      <c r="G24" s="92">
        <v>24479</v>
      </c>
      <c r="H24" s="102">
        <v>36.602699999999999</v>
      </c>
      <c r="I24" s="102">
        <v>895997.49329999997</v>
      </c>
      <c r="J24" s="92"/>
      <c r="K24" s="92">
        <v>0</v>
      </c>
      <c r="L24" s="102">
        <v>0</v>
      </c>
      <c r="M24" s="102">
        <f>_xlfn.XLOOKUP($B24,'Weekly Summary'!$B:$B,'Weekly Summary'!M:M,"",)</f>
        <v>0</v>
      </c>
      <c r="N24" s="92"/>
      <c r="O24" s="92">
        <v>0</v>
      </c>
      <c r="P24" s="102">
        <v>0</v>
      </c>
      <c r="Q24" s="102">
        <f>_xlfn.XLOOKUP($B24,'Weekly Summary'!$B:$B,'Weekly Summary'!Q:Q,"",)</f>
        <v>0</v>
      </c>
      <c r="R24" s="94"/>
      <c r="S24" s="92">
        <v>0</v>
      </c>
      <c r="T24" s="102">
        <v>0</v>
      </c>
      <c r="U24" s="102">
        <f>_xlfn.XLOOKUP($B24,'Weekly Summary'!$B:$B,'Weekly Summary'!U:U,"",)</f>
        <v>0</v>
      </c>
      <c r="V24" s="93"/>
    </row>
    <row r="25" spans="2:22">
      <c r="B25" s="95">
        <f t="shared" si="0"/>
        <v>46148</v>
      </c>
      <c r="C25" s="92">
        <v>24750</v>
      </c>
      <c r="D25" s="102">
        <v>36.201099999999997</v>
      </c>
      <c r="E25" s="102">
        <v>895977.22499999998</v>
      </c>
      <c r="F25" s="92"/>
      <c r="G25" s="92">
        <v>24750</v>
      </c>
      <c r="H25" s="102">
        <v>36.201099999999997</v>
      </c>
      <c r="I25" s="102">
        <v>895977.22499999998</v>
      </c>
      <c r="J25" s="92"/>
      <c r="K25" s="92">
        <v>0</v>
      </c>
      <c r="L25" s="102">
        <v>0</v>
      </c>
      <c r="M25" s="102">
        <f>_xlfn.XLOOKUP($B25,'Weekly Summary'!$B:$B,'Weekly Summary'!M:M,"",)</f>
        <v>0</v>
      </c>
      <c r="N25" s="92"/>
      <c r="O25" s="92">
        <v>0</v>
      </c>
      <c r="P25" s="102">
        <v>0</v>
      </c>
      <c r="Q25" s="102">
        <f>_xlfn.XLOOKUP($B25,'Weekly Summary'!$B:$B,'Weekly Summary'!Q:Q,"",)</f>
        <v>0</v>
      </c>
      <c r="R25" s="94"/>
      <c r="S25" s="92">
        <v>0</v>
      </c>
      <c r="T25" s="102">
        <v>0</v>
      </c>
      <c r="U25" s="102">
        <f>_xlfn.XLOOKUP($B25,'Weekly Summary'!$B:$B,'Weekly Summary'!U:U,"",)</f>
        <v>0</v>
      </c>
      <c r="V25" s="93"/>
    </row>
    <row r="26" spans="2:22" ht="15" thickBot="1">
      <c r="B26" s="28" t="s">
        <v>19</v>
      </c>
      <c r="C26" s="29">
        <f>SUM(C21:C25)</f>
        <v>98820</v>
      </c>
      <c r="D26" s="39">
        <f>E26/C26</f>
        <v>36.267585787290024</v>
      </c>
      <c r="E26" s="45">
        <f>SUM(E21:E25)</f>
        <v>3583962.8275000001</v>
      </c>
      <c r="G26" s="29">
        <f>SUM(G21:G25)</f>
        <v>98820</v>
      </c>
      <c r="H26" s="39">
        <f>IF(G26&gt;0,I26/G26,0)</f>
        <v>36.267585787290024</v>
      </c>
      <c r="I26" s="45">
        <f>SUM(I21:I25)</f>
        <v>3583962.8275000001</v>
      </c>
      <c r="K26" s="29">
        <f>SUM(K21:K25)</f>
        <v>0</v>
      </c>
      <c r="L26" s="39">
        <f>IF(K26&gt;0,M26/K26,0)</f>
        <v>0</v>
      </c>
      <c r="M26" s="45">
        <f>SUM(M21:M25)</f>
        <v>0</v>
      </c>
      <c r="O26" s="29">
        <f>SUM(O21:O25)</f>
        <v>0</v>
      </c>
      <c r="P26" s="39">
        <f>IF(O26&gt;0,Q26/O26,0)</f>
        <v>0</v>
      </c>
      <c r="Q26" s="45">
        <f>SUM(Q21:Q25)</f>
        <v>0</v>
      </c>
      <c r="S26" s="29">
        <f>SUM(S21:S25)</f>
        <v>0</v>
      </c>
      <c r="T26" s="39">
        <f>IF(S26&gt;0,U26/S26,0)</f>
        <v>0</v>
      </c>
      <c r="U26" s="45">
        <f>SUM(U21:U25)</f>
        <v>0</v>
      </c>
    </row>
    <row r="27" spans="2:22" ht="15" thickTop="1"/>
    <row r="28" spans="2:22">
      <c r="B28" s="38"/>
      <c r="C28" s="92"/>
      <c r="D28" s="102"/>
      <c r="E28" s="102"/>
      <c r="F28" s="92"/>
      <c r="G28" s="92"/>
      <c r="H28" s="102"/>
      <c r="I28" s="102"/>
    </row>
    <row r="29" spans="2:22">
      <c r="B29" s="5"/>
      <c r="C29" s="92"/>
      <c r="D29" s="102"/>
      <c r="E29" s="102"/>
      <c r="F29" s="92"/>
      <c r="G29" s="92"/>
      <c r="H29" s="102"/>
      <c r="I29" s="102"/>
    </row>
    <row r="30" spans="2:22">
      <c r="C30" s="92"/>
      <c r="D30" s="102"/>
      <c r="E30" s="102"/>
      <c r="F30" s="92"/>
      <c r="G30" s="92"/>
      <c r="H30" s="102"/>
      <c r="I30" s="102"/>
    </row>
    <row r="31" spans="2:22">
      <c r="C31" s="92"/>
      <c r="D31" s="102"/>
      <c r="E31" s="102"/>
      <c r="F31" s="92"/>
      <c r="G31" s="92"/>
      <c r="H31" s="102"/>
      <c r="I31" s="102"/>
    </row>
    <row r="32" spans="2:22">
      <c r="C32" s="92"/>
      <c r="D32" s="102"/>
      <c r="E32" s="102"/>
      <c r="F32" s="92"/>
      <c r="G32" s="92"/>
      <c r="H32" s="102"/>
      <c r="I32" s="102"/>
    </row>
    <row r="33" spans="3:9">
      <c r="C33" s="92"/>
      <c r="D33" s="102"/>
      <c r="E33" s="102"/>
      <c r="F33" s="92"/>
      <c r="G33" s="92"/>
      <c r="H33" s="102"/>
      <c r="I33" s="102"/>
    </row>
    <row r="34" spans="3:9">
      <c r="C34" s="92"/>
      <c r="D34" s="102"/>
      <c r="E34" s="102"/>
      <c r="F34" s="92"/>
      <c r="G34" s="92"/>
      <c r="H34" s="102"/>
      <c r="I34" s="102"/>
    </row>
    <row r="35" spans="3:9">
      <c r="C35" s="92"/>
      <c r="D35" s="102"/>
      <c r="E35" s="102"/>
      <c r="F35" s="92"/>
      <c r="G35" s="92"/>
      <c r="H35" s="102"/>
      <c r="I35" s="102"/>
    </row>
    <row r="36" spans="3:9">
      <c r="C36" s="92"/>
      <c r="D36" s="102"/>
      <c r="E36" s="102"/>
      <c r="F36" s="92"/>
      <c r="G36" s="92"/>
      <c r="H36" s="102"/>
      <c r="I36" s="102"/>
    </row>
  </sheetData>
  <mergeCells count="5">
    <mergeCell ref="C19:E19"/>
    <mergeCell ref="G19:I19"/>
    <mergeCell ref="K19:M19"/>
    <mergeCell ref="O19:Q19"/>
    <mergeCell ref="S19:U19"/>
  </mergeCells>
  <conditionalFormatting sqref="A1 C21:Q25">
    <cfRule type="expression" dxfId="88" priority="40">
      <formula>$D1&gt;#REF!</formula>
    </cfRule>
    <cfRule type="expression" dxfId="87" priority="41">
      <formula>#REF!&gt;#REF!</formula>
    </cfRule>
  </conditionalFormatting>
  <conditionalFormatting sqref="C28:I36">
    <cfRule type="expression" dxfId="86" priority="19">
      <formula>$D28&gt;#REF!</formula>
    </cfRule>
    <cfRule type="expression" dxfId="85" priority="20">
      <formula>#REF!&gt;#REF!</formula>
    </cfRule>
  </conditionalFormatting>
  <conditionalFormatting sqref="E26">
    <cfRule type="expression" dxfId="84" priority="14">
      <formula>$D26&gt;#REF!</formula>
    </cfRule>
  </conditionalFormatting>
  <conditionalFormatting sqref="I26">
    <cfRule type="expression" dxfId="83" priority="6">
      <formula>$D26&gt;#REF!</formula>
    </cfRule>
  </conditionalFormatting>
  <conditionalFormatting sqref="M26">
    <cfRule type="expression" dxfId="82" priority="5">
      <formula>$D26&gt;#REF!</formula>
    </cfRule>
  </conditionalFormatting>
  <conditionalFormatting sqref="Q26">
    <cfRule type="expression" dxfId="81" priority="4">
      <formula>$D26&gt;#REF!</formula>
    </cfRule>
  </conditionalFormatting>
  <conditionalFormatting sqref="R23:R25 V23:V25">
    <cfRule type="expression" dxfId="80" priority="75">
      <formula>$D23&gt;#REF!</formula>
    </cfRule>
    <cfRule type="expression" dxfId="79" priority="76">
      <formula>#REF!&gt;#REF!</formula>
    </cfRule>
  </conditionalFormatting>
  <conditionalFormatting sqref="S21:U25">
    <cfRule type="expression" dxfId="78" priority="2">
      <formula>$D21&gt;#REF!</formula>
    </cfRule>
    <cfRule type="expression" dxfId="77" priority="3">
      <formula>#REF!&gt;#REF!</formula>
    </cfRule>
  </conditionalFormatting>
  <conditionalFormatting sqref="U26">
    <cfRule type="expression" dxfId="76" priority="1">
      <formula>$D26&gt;#REF!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B5AD3-BE78-44B4-A044-FF17D073BD35}">
  <dimension ref="B1:L902"/>
  <sheetViews>
    <sheetView workbookViewId="0">
      <selection activeCell="H16" sqref="H16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46125</v>
      </c>
      <c r="C15" s="58">
        <f>SUMIF(F21:F5001,F15,C21:C5001)</f>
        <v>24140</v>
      </c>
      <c r="D15" s="59">
        <f>E15/C15</f>
        <v>37.115867439933737</v>
      </c>
      <c r="E15" s="59">
        <f>SUMIF(F21:F5001,F15,E21:E5001)</f>
        <v>895977.04000000039</v>
      </c>
      <c r="F15" s="60" t="s">
        <v>12</v>
      </c>
    </row>
    <row r="16" spans="2:10">
      <c r="B16" s="26">
        <f>B15</f>
        <v>46125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46125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46125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0.37952546296296297</v>
      </c>
      <c r="C21" s="110">
        <v>481</v>
      </c>
      <c r="D21" s="111">
        <v>37.28</v>
      </c>
      <c r="E21" s="111">
        <v>17931.68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0.38074074074074077</v>
      </c>
      <c r="C22" s="110">
        <v>157</v>
      </c>
      <c r="D22" s="111">
        <v>37.26</v>
      </c>
      <c r="E22" s="111">
        <v>5849.82</v>
      </c>
      <c r="F22" s="60" t="s">
        <v>12</v>
      </c>
    </row>
    <row r="23" spans="2:12">
      <c r="B23" s="109">
        <v>0.38135416666666666</v>
      </c>
      <c r="C23" s="110">
        <v>87</v>
      </c>
      <c r="D23" s="111">
        <v>37.18</v>
      </c>
      <c r="E23" s="111">
        <v>3234.66</v>
      </c>
      <c r="F23" s="60" t="s">
        <v>12</v>
      </c>
    </row>
    <row r="24" spans="2:12">
      <c r="B24" s="109">
        <v>0.38368055555555558</v>
      </c>
      <c r="C24" s="110">
        <v>261</v>
      </c>
      <c r="D24" s="111">
        <v>37.22</v>
      </c>
      <c r="E24" s="111">
        <v>9714.42</v>
      </c>
      <c r="F24" s="60" t="s">
        <v>12</v>
      </c>
    </row>
    <row r="25" spans="2:12">
      <c r="B25" s="109">
        <v>0.38557870370370373</v>
      </c>
      <c r="C25" s="110">
        <v>218</v>
      </c>
      <c r="D25" s="111">
        <v>37.200000000000003</v>
      </c>
      <c r="E25" s="111">
        <v>8109.6</v>
      </c>
      <c r="F25" s="60" t="s">
        <v>12</v>
      </c>
    </row>
    <row r="26" spans="2:12">
      <c r="B26" s="109">
        <v>0.38700231481481484</v>
      </c>
      <c r="C26" s="110">
        <v>99</v>
      </c>
      <c r="D26" s="111">
        <v>37.1</v>
      </c>
      <c r="E26" s="111">
        <v>3672.9</v>
      </c>
      <c r="F26" s="60" t="s">
        <v>12</v>
      </c>
    </row>
    <row r="27" spans="2:12">
      <c r="B27" s="109">
        <v>0.38843749999999999</v>
      </c>
      <c r="C27" s="110">
        <v>170</v>
      </c>
      <c r="D27" s="111">
        <v>37.119999999999997</v>
      </c>
      <c r="E27" s="111">
        <v>6310.4</v>
      </c>
      <c r="F27" s="60" t="s">
        <v>12</v>
      </c>
    </row>
    <row r="28" spans="2:12">
      <c r="B28" s="109">
        <v>0.38983796296296297</v>
      </c>
      <c r="C28" s="110">
        <v>115</v>
      </c>
      <c r="D28" s="111">
        <v>37.18</v>
      </c>
      <c r="E28" s="111">
        <v>4275.7</v>
      </c>
      <c r="F28" s="60" t="s">
        <v>12</v>
      </c>
    </row>
    <row r="29" spans="2:12">
      <c r="B29" s="109">
        <v>0.39283564814814814</v>
      </c>
      <c r="C29" s="110">
        <v>140</v>
      </c>
      <c r="D29" s="111">
        <v>37.18</v>
      </c>
      <c r="E29" s="111">
        <v>5205.2</v>
      </c>
      <c r="F29" s="60" t="s">
        <v>12</v>
      </c>
    </row>
    <row r="30" spans="2:12">
      <c r="B30" s="109">
        <v>0.39584490740740741</v>
      </c>
      <c r="C30" s="110">
        <v>320</v>
      </c>
      <c r="D30" s="111">
        <v>37.22</v>
      </c>
      <c r="E30" s="111">
        <v>11910.4</v>
      </c>
      <c r="F30" s="60" t="s">
        <v>12</v>
      </c>
    </row>
    <row r="31" spans="2:12">
      <c r="B31" s="109">
        <v>0.39708333333333334</v>
      </c>
      <c r="C31" s="110">
        <v>90</v>
      </c>
      <c r="D31" s="111">
        <v>37.22</v>
      </c>
      <c r="E31" s="111">
        <v>3349.7999999999997</v>
      </c>
      <c r="F31" s="60" t="s">
        <v>12</v>
      </c>
    </row>
    <row r="32" spans="2:12">
      <c r="B32" s="109">
        <v>0.40125</v>
      </c>
      <c r="C32" s="110">
        <v>191</v>
      </c>
      <c r="D32" s="111">
        <v>37.200000000000003</v>
      </c>
      <c r="E32" s="111">
        <v>7105.2000000000007</v>
      </c>
      <c r="F32" s="60" t="s">
        <v>12</v>
      </c>
    </row>
    <row r="33" spans="2:6">
      <c r="B33" s="109">
        <v>0.4037384259259259</v>
      </c>
      <c r="C33" s="110">
        <v>203</v>
      </c>
      <c r="D33" s="111">
        <v>37.22</v>
      </c>
      <c r="E33" s="111">
        <v>7555.66</v>
      </c>
      <c r="F33" s="60" t="s">
        <v>12</v>
      </c>
    </row>
    <row r="34" spans="2:6">
      <c r="B34" s="109">
        <v>0.40690972222222221</v>
      </c>
      <c r="C34" s="110">
        <v>191</v>
      </c>
      <c r="D34" s="111">
        <v>37.28</v>
      </c>
      <c r="E34" s="111">
        <v>7120.4800000000005</v>
      </c>
      <c r="F34" s="60" t="s">
        <v>12</v>
      </c>
    </row>
    <row r="35" spans="2:6">
      <c r="B35" s="109">
        <v>0.40793981481481484</v>
      </c>
      <c r="C35" s="110">
        <v>194</v>
      </c>
      <c r="D35" s="111">
        <v>37.28</v>
      </c>
      <c r="E35" s="111">
        <v>7232.3200000000006</v>
      </c>
      <c r="F35" s="60" t="s">
        <v>12</v>
      </c>
    </row>
    <row r="36" spans="2:6">
      <c r="B36" s="109">
        <v>0.41067129629629628</v>
      </c>
      <c r="C36" s="110">
        <v>88</v>
      </c>
      <c r="D36" s="111">
        <v>37.22</v>
      </c>
      <c r="E36" s="111">
        <v>3275.3599999999997</v>
      </c>
      <c r="F36" s="60" t="s">
        <v>12</v>
      </c>
    </row>
    <row r="37" spans="2:6">
      <c r="B37" s="109">
        <v>0.41157407407407409</v>
      </c>
      <c r="C37" s="110">
        <v>111</v>
      </c>
      <c r="D37" s="111">
        <v>37.22</v>
      </c>
      <c r="E37" s="111">
        <v>4131.42</v>
      </c>
      <c r="F37" s="60" t="s">
        <v>12</v>
      </c>
    </row>
    <row r="38" spans="2:6">
      <c r="B38" s="109">
        <v>0.41157407407407409</v>
      </c>
      <c r="C38" s="110">
        <v>15</v>
      </c>
      <c r="D38" s="111">
        <v>37.22</v>
      </c>
      <c r="E38" s="111">
        <v>558.29999999999995</v>
      </c>
      <c r="F38" s="60" t="s">
        <v>12</v>
      </c>
    </row>
    <row r="39" spans="2:6">
      <c r="B39" s="109">
        <v>0.41458333333333336</v>
      </c>
      <c r="C39" s="110">
        <v>90</v>
      </c>
      <c r="D39" s="111">
        <v>37.18</v>
      </c>
      <c r="E39" s="111">
        <v>3346.2</v>
      </c>
      <c r="F39" s="60" t="s">
        <v>12</v>
      </c>
    </row>
    <row r="40" spans="2:6">
      <c r="B40" s="109">
        <v>0.41862268518518519</v>
      </c>
      <c r="C40" s="110">
        <v>115</v>
      </c>
      <c r="D40" s="111">
        <v>37.28</v>
      </c>
      <c r="E40" s="111">
        <v>4287.2</v>
      </c>
      <c r="F40" s="60" t="s">
        <v>12</v>
      </c>
    </row>
    <row r="41" spans="2:6">
      <c r="B41" s="109">
        <v>0.41964120370370372</v>
      </c>
      <c r="C41" s="110">
        <v>124</v>
      </c>
      <c r="D41" s="111">
        <v>37.28</v>
      </c>
      <c r="E41" s="111">
        <v>4622.72</v>
      </c>
      <c r="F41" s="60" t="s">
        <v>12</v>
      </c>
    </row>
    <row r="42" spans="2:6">
      <c r="B42" s="109">
        <v>0.41998842592592595</v>
      </c>
      <c r="C42" s="110">
        <v>198</v>
      </c>
      <c r="D42" s="111">
        <v>37.28</v>
      </c>
      <c r="E42" s="111">
        <v>7381.4400000000005</v>
      </c>
      <c r="F42" s="60" t="s">
        <v>12</v>
      </c>
    </row>
    <row r="43" spans="2:6">
      <c r="B43" s="109">
        <v>0.42143518518518519</v>
      </c>
      <c r="C43" s="110">
        <v>91</v>
      </c>
      <c r="D43" s="111">
        <v>37.26</v>
      </c>
      <c r="E43" s="111">
        <v>3390.66</v>
      </c>
      <c r="F43" s="60" t="s">
        <v>12</v>
      </c>
    </row>
    <row r="44" spans="2:6">
      <c r="B44" s="109">
        <v>0.42603009259259261</v>
      </c>
      <c r="C44" s="110">
        <v>245</v>
      </c>
      <c r="D44" s="111">
        <v>37.28</v>
      </c>
      <c r="E44" s="111">
        <v>9133.6</v>
      </c>
      <c r="F44" s="60" t="s">
        <v>12</v>
      </c>
    </row>
    <row r="45" spans="2:6">
      <c r="B45" s="109">
        <v>0.43069444444444444</v>
      </c>
      <c r="C45" s="110">
        <v>89</v>
      </c>
      <c r="D45" s="111">
        <v>37.26</v>
      </c>
      <c r="E45" s="111">
        <v>3316.14</v>
      </c>
      <c r="F45" s="60" t="s">
        <v>12</v>
      </c>
    </row>
    <row r="46" spans="2:6">
      <c r="B46" s="109">
        <v>0.43069444444444444</v>
      </c>
      <c r="C46" s="110">
        <v>145</v>
      </c>
      <c r="D46" s="111">
        <v>37.26</v>
      </c>
      <c r="E46" s="111">
        <v>5402.7</v>
      </c>
      <c r="F46" s="60" t="s">
        <v>12</v>
      </c>
    </row>
    <row r="47" spans="2:6">
      <c r="B47" s="109">
        <v>0.43407407407407406</v>
      </c>
      <c r="C47" s="110">
        <v>86</v>
      </c>
      <c r="D47" s="111">
        <v>37.28</v>
      </c>
      <c r="E47" s="111">
        <v>3206.08</v>
      </c>
      <c r="F47" s="60" t="s">
        <v>12</v>
      </c>
    </row>
    <row r="48" spans="2:6">
      <c r="B48" s="109">
        <v>0.43495370370370373</v>
      </c>
      <c r="C48" s="110">
        <v>124</v>
      </c>
      <c r="D48" s="111">
        <v>37.26</v>
      </c>
      <c r="E48" s="111">
        <v>4620.24</v>
      </c>
      <c r="F48" s="60" t="s">
        <v>12</v>
      </c>
    </row>
    <row r="49" spans="2:6">
      <c r="B49" s="109">
        <v>0.43721064814814814</v>
      </c>
      <c r="C49" s="110">
        <v>82</v>
      </c>
      <c r="D49" s="111">
        <v>37.22</v>
      </c>
      <c r="E49" s="111">
        <v>3052.04</v>
      </c>
      <c r="F49" s="60" t="s">
        <v>12</v>
      </c>
    </row>
    <row r="50" spans="2:6">
      <c r="B50" s="109">
        <v>0.43958333333333333</v>
      </c>
      <c r="C50" s="110">
        <v>56</v>
      </c>
      <c r="D50" s="111">
        <v>37.18</v>
      </c>
      <c r="E50" s="111">
        <v>2082.08</v>
      </c>
      <c r="F50" s="60" t="s">
        <v>12</v>
      </c>
    </row>
    <row r="51" spans="2:6">
      <c r="B51" s="109">
        <v>0.44100694444444444</v>
      </c>
      <c r="C51" s="110">
        <v>124</v>
      </c>
      <c r="D51" s="111">
        <v>37.18</v>
      </c>
      <c r="E51" s="111">
        <v>4610.32</v>
      </c>
      <c r="F51" s="60" t="s">
        <v>12</v>
      </c>
    </row>
    <row r="52" spans="2:6">
      <c r="B52" s="109">
        <v>0.44170138888888888</v>
      </c>
      <c r="C52" s="110">
        <v>124</v>
      </c>
      <c r="D52" s="111">
        <v>37.159999999999997</v>
      </c>
      <c r="E52" s="111">
        <v>4607.8399999999992</v>
      </c>
      <c r="F52" s="60" t="s">
        <v>12</v>
      </c>
    </row>
    <row r="53" spans="2:6">
      <c r="B53" s="109">
        <v>0.45333333333333331</v>
      </c>
      <c r="C53" s="110">
        <v>187</v>
      </c>
      <c r="D53" s="111">
        <v>37.26</v>
      </c>
      <c r="E53" s="111">
        <v>6967.62</v>
      </c>
      <c r="F53" s="60" t="s">
        <v>12</v>
      </c>
    </row>
    <row r="54" spans="2:6">
      <c r="B54" s="109">
        <v>0.4548611111111111</v>
      </c>
      <c r="C54" s="110">
        <v>96</v>
      </c>
      <c r="D54" s="111">
        <v>37.340000000000003</v>
      </c>
      <c r="E54" s="111">
        <v>3584.6400000000003</v>
      </c>
      <c r="F54" s="60" t="s">
        <v>12</v>
      </c>
    </row>
    <row r="55" spans="2:6">
      <c r="B55" s="109">
        <v>0.4548611111111111</v>
      </c>
      <c r="C55" s="110">
        <v>5</v>
      </c>
      <c r="D55" s="111">
        <v>37.340000000000003</v>
      </c>
      <c r="E55" s="111">
        <v>186.70000000000002</v>
      </c>
      <c r="F55" s="60" t="s">
        <v>12</v>
      </c>
    </row>
    <row r="56" spans="2:6">
      <c r="B56" s="109">
        <v>0.45701388888888889</v>
      </c>
      <c r="C56" s="110">
        <v>356</v>
      </c>
      <c r="D56" s="111">
        <v>37.32</v>
      </c>
      <c r="E56" s="111">
        <v>13285.92</v>
      </c>
      <c r="F56" s="60" t="s">
        <v>12</v>
      </c>
    </row>
    <row r="57" spans="2:6">
      <c r="B57" s="109">
        <v>0.46053240740740742</v>
      </c>
      <c r="C57" s="110">
        <v>83</v>
      </c>
      <c r="D57" s="111">
        <v>37.340000000000003</v>
      </c>
      <c r="E57" s="111">
        <v>3099.2200000000003</v>
      </c>
      <c r="F57" s="60" t="s">
        <v>12</v>
      </c>
    </row>
    <row r="58" spans="2:6">
      <c r="B58" s="109">
        <v>0.46053240740740742</v>
      </c>
      <c r="C58" s="110">
        <v>34</v>
      </c>
      <c r="D58" s="111">
        <v>37.340000000000003</v>
      </c>
      <c r="E58" s="111">
        <v>1269.5600000000002</v>
      </c>
      <c r="F58" s="60" t="s">
        <v>12</v>
      </c>
    </row>
    <row r="59" spans="2:6">
      <c r="B59" s="109">
        <v>0.46114583333333331</v>
      </c>
      <c r="C59" s="110">
        <v>87</v>
      </c>
      <c r="D59" s="111">
        <v>37.32</v>
      </c>
      <c r="E59" s="111">
        <v>3246.84</v>
      </c>
      <c r="F59" s="60" t="s">
        <v>12</v>
      </c>
    </row>
    <row r="60" spans="2:6">
      <c r="B60" s="109">
        <v>0.46309027777777778</v>
      </c>
      <c r="C60" s="110">
        <v>136</v>
      </c>
      <c r="D60" s="111">
        <v>37.340000000000003</v>
      </c>
      <c r="E60" s="111">
        <v>5078.2400000000007</v>
      </c>
      <c r="F60" s="60" t="s">
        <v>12</v>
      </c>
    </row>
    <row r="61" spans="2:6">
      <c r="B61" s="109">
        <v>0.46582175925925928</v>
      </c>
      <c r="C61" s="110">
        <v>148</v>
      </c>
      <c r="D61" s="111">
        <v>37.32</v>
      </c>
      <c r="E61" s="111">
        <v>5523.36</v>
      </c>
      <c r="F61" s="60" t="s">
        <v>12</v>
      </c>
    </row>
    <row r="62" spans="2:6">
      <c r="B62" s="109">
        <v>0.47085648148148146</v>
      </c>
      <c r="C62" s="110">
        <v>127</v>
      </c>
      <c r="D62" s="111">
        <v>37.32</v>
      </c>
      <c r="E62" s="111">
        <v>4739.6400000000003</v>
      </c>
      <c r="F62" s="60" t="s">
        <v>12</v>
      </c>
    </row>
    <row r="63" spans="2:6">
      <c r="B63" s="109">
        <v>0.47128472222222223</v>
      </c>
      <c r="C63" s="110">
        <v>93</v>
      </c>
      <c r="D63" s="111">
        <v>37.299999999999997</v>
      </c>
      <c r="E63" s="111">
        <v>3468.8999999999996</v>
      </c>
      <c r="F63" s="60" t="s">
        <v>12</v>
      </c>
    </row>
    <row r="64" spans="2:6">
      <c r="B64" s="109">
        <v>0.47538194444444443</v>
      </c>
      <c r="C64" s="110">
        <v>128</v>
      </c>
      <c r="D64" s="111">
        <v>37.299999999999997</v>
      </c>
      <c r="E64" s="111">
        <v>4774.3999999999996</v>
      </c>
      <c r="F64" s="60" t="s">
        <v>12</v>
      </c>
    </row>
    <row r="65" spans="2:6">
      <c r="B65" s="109">
        <v>0.47662037037037036</v>
      </c>
      <c r="C65" s="110">
        <v>91</v>
      </c>
      <c r="D65" s="111">
        <v>37.299999999999997</v>
      </c>
      <c r="E65" s="111">
        <v>3394.2999999999997</v>
      </c>
      <c r="F65" s="60" t="s">
        <v>12</v>
      </c>
    </row>
    <row r="66" spans="2:6">
      <c r="B66" s="109">
        <v>0.48001157407407408</v>
      </c>
      <c r="C66" s="110">
        <v>89</v>
      </c>
      <c r="D66" s="111">
        <v>37.28</v>
      </c>
      <c r="E66" s="111">
        <v>3317.92</v>
      </c>
      <c r="F66" s="60" t="s">
        <v>12</v>
      </c>
    </row>
    <row r="67" spans="2:6">
      <c r="B67" s="109">
        <v>0.4833101851851852</v>
      </c>
      <c r="C67" s="110">
        <v>67</v>
      </c>
      <c r="D67" s="111">
        <v>37.28</v>
      </c>
      <c r="E67" s="111">
        <v>2497.7600000000002</v>
      </c>
      <c r="F67" s="60" t="s">
        <v>12</v>
      </c>
    </row>
    <row r="68" spans="2:6">
      <c r="B68" s="109">
        <v>0.4833101851851852</v>
      </c>
      <c r="C68" s="110">
        <v>61</v>
      </c>
      <c r="D68" s="111">
        <v>37.28</v>
      </c>
      <c r="E68" s="111">
        <v>2274.08</v>
      </c>
      <c r="F68" s="60" t="s">
        <v>12</v>
      </c>
    </row>
    <row r="69" spans="2:6">
      <c r="B69" s="109">
        <v>0.48353009259259261</v>
      </c>
      <c r="C69" s="110">
        <v>158</v>
      </c>
      <c r="D69" s="111">
        <v>37.26</v>
      </c>
      <c r="E69" s="111">
        <v>5887.08</v>
      </c>
      <c r="F69" s="60" t="s">
        <v>12</v>
      </c>
    </row>
    <row r="70" spans="2:6">
      <c r="B70" s="109">
        <v>0.48648148148148146</v>
      </c>
      <c r="C70" s="110">
        <v>85</v>
      </c>
      <c r="D70" s="111">
        <v>37.18</v>
      </c>
      <c r="E70" s="111">
        <v>3160.3</v>
      </c>
      <c r="F70" s="60" t="s">
        <v>12</v>
      </c>
    </row>
    <row r="71" spans="2:6">
      <c r="B71" s="109">
        <v>0.48923611111111109</v>
      </c>
      <c r="C71" s="110">
        <v>83</v>
      </c>
      <c r="D71" s="111">
        <v>37.159999999999997</v>
      </c>
      <c r="E71" s="111">
        <v>3084.2799999999997</v>
      </c>
      <c r="F71" s="60" t="s">
        <v>12</v>
      </c>
    </row>
    <row r="72" spans="2:6">
      <c r="B72" s="109">
        <v>0.49493055555555554</v>
      </c>
      <c r="C72" s="110">
        <v>129</v>
      </c>
      <c r="D72" s="111">
        <v>37.18</v>
      </c>
      <c r="E72" s="111">
        <v>4796.22</v>
      </c>
      <c r="F72" s="60" t="s">
        <v>12</v>
      </c>
    </row>
    <row r="73" spans="2:6">
      <c r="B73" s="109">
        <v>0.49587962962962961</v>
      </c>
      <c r="C73" s="110">
        <v>103</v>
      </c>
      <c r="D73" s="111">
        <v>37.159999999999997</v>
      </c>
      <c r="E73" s="111">
        <v>3827.4799999999996</v>
      </c>
      <c r="F73" s="60" t="s">
        <v>12</v>
      </c>
    </row>
    <row r="74" spans="2:6">
      <c r="B74" s="109">
        <v>0.49766203703703704</v>
      </c>
      <c r="C74" s="110">
        <v>152</v>
      </c>
      <c r="D74" s="111">
        <v>37.14</v>
      </c>
      <c r="E74" s="111">
        <v>5645.28</v>
      </c>
      <c r="F74" s="60" t="s">
        <v>12</v>
      </c>
    </row>
    <row r="75" spans="2:6">
      <c r="B75" s="109">
        <v>0.49855324074074076</v>
      </c>
      <c r="C75" s="110">
        <v>81</v>
      </c>
      <c r="D75" s="111">
        <v>37.119999999999997</v>
      </c>
      <c r="E75" s="111">
        <v>3006.72</v>
      </c>
      <c r="F75" s="60" t="s">
        <v>12</v>
      </c>
    </row>
    <row r="76" spans="2:6">
      <c r="B76" s="109">
        <v>0.50396990740740744</v>
      </c>
      <c r="C76" s="110">
        <v>106</v>
      </c>
      <c r="D76" s="111">
        <v>37.06</v>
      </c>
      <c r="E76" s="111">
        <v>3928.36</v>
      </c>
      <c r="F76" s="60" t="s">
        <v>12</v>
      </c>
    </row>
    <row r="77" spans="2:6">
      <c r="B77" s="109">
        <v>0.50396990740740744</v>
      </c>
      <c r="C77" s="110">
        <v>105</v>
      </c>
      <c r="D77" s="111">
        <v>37.06</v>
      </c>
      <c r="E77" s="111">
        <v>3891.3</v>
      </c>
      <c r="F77" s="60" t="s">
        <v>12</v>
      </c>
    </row>
    <row r="78" spans="2:6">
      <c r="B78" s="109">
        <v>0.50608796296296299</v>
      </c>
      <c r="C78" s="110">
        <v>39</v>
      </c>
      <c r="D78" s="111">
        <v>36.96</v>
      </c>
      <c r="E78" s="111">
        <v>1441.44</v>
      </c>
      <c r="F78" s="60" t="s">
        <v>12</v>
      </c>
    </row>
    <row r="79" spans="2:6">
      <c r="B79" s="109">
        <v>0.50608796296296299</v>
      </c>
      <c r="C79" s="110">
        <v>41</v>
      </c>
      <c r="D79" s="111">
        <v>36.96</v>
      </c>
      <c r="E79" s="111">
        <v>1515.3600000000001</v>
      </c>
      <c r="F79" s="60" t="s">
        <v>12</v>
      </c>
    </row>
    <row r="80" spans="2:6">
      <c r="B80" s="109">
        <v>0.50894675925925925</v>
      </c>
      <c r="C80" s="110">
        <v>83</v>
      </c>
      <c r="D80" s="111">
        <v>36.9</v>
      </c>
      <c r="E80" s="111">
        <v>3062.7</v>
      </c>
      <c r="F80" s="60" t="s">
        <v>12</v>
      </c>
    </row>
    <row r="81" spans="2:6">
      <c r="B81" s="109">
        <v>0.51101851851851854</v>
      </c>
      <c r="C81" s="110">
        <v>88</v>
      </c>
      <c r="D81" s="111">
        <v>36.9</v>
      </c>
      <c r="E81" s="111">
        <v>3247.2</v>
      </c>
      <c r="F81" s="60" t="s">
        <v>12</v>
      </c>
    </row>
    <row r="82" spans="2:6">
      <c r="B82" s="109">
        <v>0.51521990740740742</v>
      </c>
      <c r="C82" s="110">
        <v>106</v>
      </c>
      <c r="D82" s="111">
        <v>36.92</v>
      </c>
      <c r="E82" s="111">
        <v>3913.52</v>
      </c>
      <c r="F82" s="60" t="s">
        <v>12</v>
      </c>
    </row>
    <row r="83" spans="2:6">
      <c r="B83" s="109">
        <v>0.52218750000000003</v>
      </c>
      <c r="C83" s="110">
        <v>5</v>
      </c>
      <c r="D83" s="111">
        <v>37</v>
      </c>
      <c r="E83" s="111">
        <v>185</v>
      </c>
      <c r="F83" s="60" t="s">
        <v>12</v>
      </c>
    </row>
    <row r="84" spans="2:6">
      <c r="B84" s="109">
        <v>0.52218750000000003</v>
      </c>
      <c r="C84" s="110">
        <v>93</v>
      </c>
      <c r="D84" s="111">
        <v>37</v>
      </c>
      <c r="E84" s="111">
        <v>3441</v>
      </c>
      <c r="F84" s="60" t="s">
        <v>12</v>
      </c>
    </row>
    <row r="85" spans="2:6">
      <c r="B85" s="109">
        <v>0.52218750000000003</v>
      </c>
      <c r="C85" s="110">
        <v>96</v>
      </c>
      <c r="D85" s="111">
        <v>37</v>
      </c>
      <c r="E85" s="111">
        <v>3552</v>
      </c>
      <c r="F85" s="60" t="s">
        <v>12</v>
      </c>
    </row>
    <row r="86" spans="2:6">
      <c r="B86" s="109">
        <v>0.52229166666666671</v>
      </c>
      <c r="C86" s="110">
        <v>168</v>
      </c>
      <c r="D86" s="111">
        <v>36.979999999999997</v>
      </c>
      <c r="E86" s="111">
        <v>6212.6399999999994</v>
      </c>
      <c r="F86" s="60" t="s">
        <v>12</v>
      </c>
    </row>
    <row r="87" spans="2:6">
      <c r="B87" s="109">
        <v>0.52517361111111116</v>
      </c>
      <c r="C87" s="110">
        <v>86</v>
      </c>
      <c r="D87" s="111">
        <v>36.96</v>
      </c>
      <c r="E87" s="111">
        <v>3178.56</v>
      </c>
      <c r="F87" s="60" t="s">
        <v>12</v>
      </c>
    </row>
    <row r="88" spans="2:6">
      <c r="B88" s="109">
        <v>0.53248842592592593</v>
      </c>
      <c r="C88" s="110">
        <v>52</v>
      </c>
      <c r="D88" s="111">
        <v>36.94</v>
      </c>
      <c r="E88" s="111">
        <v>1920.8799999999999</v>
      </c>
      <c r="F88" s="60" t="s">
        <v>12</v>
      </c>
    </row>
    <row r="89" spans="2:6">
      <c r="B89" s="109">
        <v>0.5352662037037037</v>
      </c>
      <c r="C89" s="110">
        <v>227</v>
      </c>
      <c r="D89" s="111">
        <v>36.9</v>
      </c>
      <c r="E89" s="111">
        <v>8376.2999999999993</v>
      </c>
      <c r="F89" s="60" t="s">
        <v>12</v>
      </c>
    </row>
    <row r="90" spans="2:6">
      <c r="B90" s="109">
        <v>0.53790509259259256</v>
      </c>
      <c r="C90" s="110">
        <v>95</v>
      </c>
      <c r="D90" s="111">
        <v>36.880000000000003</v>
      </c>
      <c r="E90" s="111">
        <v>3503.6000000000004</v>
      </c>
      <c r="F90" s="60" t="s">
        <v>12</v>
      </c>
    </row>
    <row r="91" spans="2:6">
      <c r="B91" s="109">
        <v>0.54365740740740742</v>
      </c>
      <c r="C91" s="110">
        <v>258</v>
      </c>
      <c r="D91" s="111">
        <v>36.979999999999997</v>
      </c>
      <c r="E91" s="111">
        <v>9540.8399999999983</v>
      </c>
      <c r="F91" s="60" t="s">
        <v>12</v>
      </c>
    </row>
    <row r="92" spans="2:6">
      <c r="B92" s="109">
        <v>0.54365740740740742</v>
      </c>
      <c r="C92" s="110">
        <v>74</v>
      </c>
      <c r="D92" s="111">
        <v>36.979999999999997</v>
      </c>
      <c r="E92" s="111">
        <v>2736.52</v>
      </c>
      <c r="F92" s="60" t="s">
        <v>12</v>
      </c>
    </row>
    <row r="93" spans="2:6">
      <c r="B93" s="109">
        <v>0.55192129629629627</v>
      </c>
      <c r="C93" s="110">
        <v>198</v>
      </c>
      <c r="D93" s="111">
        <v>37.06</v>
      </c>
      <c r="E93" s="111">
        <v>7337.88</v>
      </c>
      <c r="F93" s="60" t="s">
        <v>12</v>
      </c>
    </row>
    <row r="94" spans="2:6">
      <c r="B94" s="109">
        <v>0.55260416666666667</v>
      </c>
      <c r="C94" s="110">
        <v>93</v>
      </c>
      <c r="D94" s="111">
        <v>37.06</v>
      </c>
      <c r="E94" s="111">
        <v>3446.5800000000004</v>
      </c>
      <c r="F94" s="60" t="s">
        <v>12</v>
      </c>
    </row>
    <row r="95" spans="2:6">
      <c r="B95" s="109">
        <v>0.55984953703703699</v>
      </c>
      <c r="C95" s="110">
        <v>143</v>
      </c>
      <c r="D95" s="111">
        <v>37.1</v>
      </c>
      <c r="E95" s="111">
        <v>5305.3</v>
      </c>
      <c r="F95" s="60" t="s">
        <v>12</v>
      </c>
    </row>
    <row r="96" spans="2:6">
      <c r="B96" s="109">
        <v>0.55984953703703699</v>
      </c>
      <c r="C96" s="110">
        <v>94</v>
      </c>
      <c r="D96" s="111">
        <v>37.1</v>
      </c>
      <c r="E96" s="111">
        <v>3487.4</v>
      </c>
      <c r="F96" s="60" t="s">
        <v>12</v>
      </c>
    </row>
    <row r="97" spans="2:6">
      <c r="B97" s="109">
        <v>0.56232638888888886</v>
      </c>
      <c r="C97" s="110">
        <v>90</v>
      </c>
      <c r="D97" s="111">
        <v>37.04</v>
      </c>
      <c r="E97" s="111">
        <v>3333.6</v>
      </c>
      <c r="F97" s="60" t="s">
        <v>12</v>
      </c>
    </row>
    <row r="98" spans="2:6">
      <c r="B98" s="109">
        <v>0.56643518518518521</v>
      </c>
      <c r="C98" s="110">
        <v>83</v>
      </c>
      <c r="D98" s="111">
        <v>37.020000000000003</v>
      </c>
      <c r="E98" s="111">
        <v>3072.6600000000003</v>
      </c>
      <c r="F98" s="60" t="s">
        <v>12</v>
      </c>
    </row>
    <row r="99" spans="2:6">
      <c r="B99" s="109">
        <v>0.56701388888888893</v>
      </c>
      <c r="C99" s="110">
        <v>105</v>
      </c>
      <c r="D99" s="111">
        <v>37</v>
      </c>
      <c r="E99" s="111">
        <v>3885</v>
      </c>
      <c r="F99" s="60" t="s">
        <v>12</v>
      </c>
    </row>
    <row r="100" spans="2:6">
      <c r="B100" s="109">
        <v>0.56972222222222224</v>
      </c>
      <c r="C100" s="110">
        <v>84</v>
      </c>
      <c r="D100" s="111">
        <v>36.979999999999997</v>
      </c>
      <c r="E100" s="111">
        <v>3106.3199999999997</v>
      </c>
      <c r="F100" s="60" t="s">
        <v>12</v>
      </c>
    </row>
    <row r="101" spans="2:6">
      <c r="B101" s="109">
        <v>0.57487268518518519</v>
      </c>
      <c r="C101" s="110">
        <v>152</v>
      </c>
      <c r="D101" s="111">
        <v>37</v>
      </c>
      <c r="E101" s="111">
        <v>5624</v>
      </c>
      <c r="F101" s="60" t="s">
        <v>12</v>
      </c>
    </row>
    <row r="102" spans="2:6">
      <c r="B102" s="109">
        <v>0.57818287037037042</v>
      </c>
      <c r="C102" s="110">
        <v>81</v>
      </c>
      <c r="D102" s="111">
        <v>36.979999999999997</v>
      </c>
      <c r="E102" s="111">
        <v>2995.3799999999997</v>
      </c>
      <c r="F102" s="60" t="s">
        <v>12</v>
      </c>
    </row>
    <row r="103" spans="2:6">
      <c r="B103" s="109">
        <v>0.58010416666666664</v>
      </c>
      <c r="C103" s="110">
        <v>97</v>
      </c>
      <c r="D103" s="111">
        <v>36.96</v>
      </c>
      <c r="E103" s="111">
        <v>3585.12</v>
      </c>
      <c r="F103" s="60" t="s">
        <v>12</v>
      </c>
    </row>
    <row r="104" spans="2:6">
      <c r="B104" s="109">
        <v>0.5848726851851852</v>
      </c>
      <c r="C104" s="110">
        <v>171</v>
      </c>
      <c r="D104" s="111">
        <v>37.04</v>
      </c>
      <c r="E104" s="111">
        <v>6333.84</v>
      </c>
      <c r="F104" s="60" t="s">
        <v>12</v>
      </c>
    </row>
    <row r="105" spans="2:6">
      <c r="B105" s="109">
        <v>0.58560185185185187</v>
      </c>
      <c r="C105" s="110">
        <v>98</v>
      </c>
      <c r="D105" s="111">
        <v>37.020000000000003</v>
      </c>
      <c r="E105" s="111">
        <v>3627.9600000000005</v>
      </c>
      <c r="F105" s="60" t="s">
        <v>12</v>
      </c>
    </row>
    <row r="106" spans="2:6">
      <c r="B106" s="109">
        <v>0.59403935185185186</v>
      </c>
      <c r="C106" s="110">
        <v>271</v>
      </c>
      <c r="D106" s="111">
        <v>37.1</v>
      </c>
      <c r="E106" s="111">
        <v>10054.1</v>
      </c>
      <c r="F106" s="60" t="s">
        <v>12</v>
      </c>
    </row>
    <row r="107" spans="2:6">
      <c r="B107" s="109">
        <v>0.59854166666666664</v>
      </c>
      <c r="C107" s="110">
        <v>114</v>
      </c>
      <c r="D107" s="111">
        <v>37.14</v>
      </c>
      <c r="E107" s="111">
        <v>4233.96</v>
      </c>
      <c r="F107" s="60" t="s">
        <v>12</v>
      </c>
    </row>
    <row r="108" spans="2:6">
      <c r="B108" s="109">
        <v>0.59932870370370372</v>
      </c>
      <c r="C108" s="110">
        <v>160</v>
      </c>
      <c r="D108" s="111">
        <v>37.119999999999997</v>
      </c>
      <c r="E108" s="111">
        <v>5939.2</v>
      </c>
      <c r="F108" s="60" t="s">
        <v>12</v>
      </c>
    </row>
    <row r="109" spans="2:6">
      <c r="B109" s="109">
        <v>0.60280092592592593</v>
      </c>
      <c r="C109" s="110">
        <v>158</v>
      </c>
      <c r="D109" s="111">
        <v>37.200000000000003</v>
      </c>
      <c r="E109" s="111">
        <v>5877.6</v>
      </c>
      <c r="F109" s="60" t="s">
        <v>12</v>
      </c>
    </row>
    <row r="110" spans="2:6">
      <c r="B110" s="109">
        <v>0.60440972222222222</v>
      </c>
      <c r="C110" s="110">
        <v>87</v>
      </c>
      <c r="D110" s="111">
        <v>37.200000000000003</v>
      </c>
      <c r="E110" s="111">
        <v>3236.4</v>
      </c>
      <c r="F110" s="60" t="s">
        <v>12</v>
      </c>
    </row>
    <row r="111" spans="2:6">
      <c r="B111" s="109">
        <v>0.60908564814814814</v>
      </c>
      <c r="C111" s="110">
        <v>143</v>
      </c>
      <c r="D111" s="111">
        <v>37.26</v>
      </c>
      <c r="E111" s="111">
        <v>5328.1799999999994</v>
      </c>
      <c r="F111" s="60" t="s">
        <v>12</v>
      </c>
    </row>
    <row r="112" spans="2:6">
      <c r="B112" s="109">
        <v>0.61133101851851857</v>
      </c>
      <c r="C112" s="110">
        <v>98</v>
      </c>
      <c r="D112" s="111">
        <v>37.24</v>
      </c>
      <c r="E112" s="111">
        <v>3649.52</v>
      </c>
      <c r="F112" s="60" t="s">
        <v>12</v>
      </c>
    </row>
    <row r="113" spans="2:6">
      <c r="B113" s="109">
        <v>0.61165509259259254</v>
      </c>
      <c r="C113" s="110">
        <v>103</v>
      </c>
      <c r="D113" s="111">
        <v>37.22</v>
      </c>
      <c r="E113" s="111">
        <v>3833.66</v>
      </c>
      <c r="F113" s="60" t="s">
        <v>12</v>
      </c>
    </row>
    <row r="114" spans="2:6">
      <c r="B114" s="109">
        <v>0.61453703703703699</v>
      </c>
      <c r="C114" s="110">
        <v>63</v>
      </c>
      <c r="D114" s="111">
        <v>37.200000000000003</v>
      </c>
      <c r="E114" s="111">
        <v>2343.6000000000004</v>
      </c>
      <c r="F114" s="60" t="s">
        <v>12</v>
      </c>
    </row>
    <row r="115" spans="2:6">
      <c r="B115" s="109">
        <v>0.61453703703703699</v>
      </c>
      <c r="C115" s="110">
        <v>22</v>
      </c>
      <c r="D115" s="111">
        <v>37.200000000000003</v>
      </c>
      <c r="E115" s="111">
        <v>818.40000000000009</v>
      </c>
      <c r="F115" s="60" t="s">
        <v>12</v>
      </c>
    </row>
    <row r="116" spans="2:6">
      <c r="B116" s="109">
        <v>0.6177083333333333</v>
      </c>
      <c r="C116" s="110">
        <v>99</v>
      </c>
      <c r="D116" s="111">
        <v>37.18</v>
      </c>
      <c r="E116" s="111">
        <v>3680.82</v>
      </c>
      <c r="F116" s="60" t="s">
        <v>12</v>
      </c>
    </row>
    <row r="117" spans="2:6">
      <c r="B117" s="109">
        <v>0.62322916666666661</v>
      </c>
      <c r="C117" s="110">
        <v>361</v>
      </c>
      <c r="D117" s="111">
        <v>37.200000000000003</v>
      </c>
      <c r="E117" s="111">
        <v>13429.2</v>
      </c>
      <c r="F117" s="60" t="s">
        <v>12</v>
      </c>
    </row>
    <row r="118" spans="2:6">
      <c r="B118" s="109">
        <v>0.62548611111111108</v>
      </c>
      <c r="C118" s="110">
        <v>189</v>
      </c>
      <c r="D118" s="111">
        <v>37.159999999999997</v>
      </c>
      <c r="E118" s="111">
        <v>7023.24</v>
      </c>
      <c r="F118" s="60" t="s">
        <v>12</v>
      </c>
    </row>
    <row r="119" spans="2:6">
      <c r="B119" s="109">
        <v>0.62974537037037037</v>
      </c>
      <c r="C119" s="110">
        <v>100</v>
      </c>
      <c r="D119" s="111">
        <v>37.119999999999997</v>
      </c>
      <c r="E119" s="111">
        <v>3711.9999999999995</v>
      </c>
      <c r="F119" s="60" t="s">
        <v>12</v>
      </c>
    </row>
    <row r="120" spans="2:6">
      <c r="B120" s="109">
        <v>0.63207175925925929</v>
      </c>
      <c r="C120" s="110">
        <v>16</v>
      </c>
      <c r="D120" s="111">
        <v>37.08</v>
      </c>
      <c r="E120" s="111">
        <v>593.28</v>
      </c>
      <c r="F120" s="60" t="s">
        <v>12</v>
      </c>
    </row>
    <row r="121" spans="2:6">
      <c r="B121" s="109">
        <v>0.63207175925925929</v>
      </c>
      <c r="C121" s="110">
        <v>112</v>
      </c>
      <c r="D121" s="111">
        <v>37.08</v>
      </c>
      <c r="E121" s="111">
        <v>4152.96</v>
      </c>
      <c r="F121" s="60" t="s">
        <v>12</v>
      </c>
    </row>
    <row r="122" spans="2:6">
      <c r="B122" s="109">
        <v>0.63214120370370375</v>
      </c>
      <c r="C122" s="110">
        <v>122</v>
      </c>
      <c r="D122" s="111">
        <v>37.08</v>
      </c>
      <c r="E122" s="111">
        <v>4523.76</v>
      </c>
      <c r="F122" s="60" t="s">
        <v>12</v>
      </c>
    </row>
    <row r="123" spans="2:6">
      <c r="B123" s="109">
        <v>0.63677083333333329</v>
      </c>
      <c r="C123" s="110">
        <v>41</v>
      </c>
      <c r="D123" s="111">
        <v>37.06</v>
      </c>
      <c r="E123" s="111">
        <v>1519.46</v>
      </c>
      <c r="F123" s="60" t="s">
        <v>12</v>
      </c>
    </row>
    <row r="124" spans="2:6">
      <c r="B124" s="109">
        <v>0.63677083333333329</v>
      </c>
      <c r="C124" s="110">
        <v>41</v>
      </c>
      <c r="D124" s="111">
        <v>37.06</v>
      </c>
      <c r="E124" s="111">
        <v>1519.46</v>
      </c>
      <c r="F124" s="60" t="s">
        <v>12</v>
      </c>
    </row>
    <row r="125" spans="2:6">
      <c r="B125" s="109">
        <v>0.64318287037037036</v>
      </c>
      <c r="C125" s="110">
        <v>509</v>
      </c>
      <c r="D125" s="111">
        <v>37.1</v>
      </c>
      <c r="E125" s="111">
        <v>18883.900000000001</v>
      </c>
      <c r="F125" s="60" t="s">
        <v>12</v>
      </c>
    </row>
    <row r="126" spans="2:6">
      <c r="B126" s="109">
        <v>0.64553240740740736</v>
      </c>
      <c r="C126" s="110">
        <v>11</v>
      </c>
      <c r="D126" s="111">
        <v>37.06</v>
      </c>
      <c r="E126" s="111">
        <v>407.66</v>
      </c>
      <c r="F126" s="60" t="s">
        <v>12</v>
      </c>
    </row>
    <row r="127" spans="2:6">
      <c r="B127" s="109">
        <v>0.64553240740740736</v>
      </c>
      <c r="C127" s="110">
        <v>83</v>
      </c>
      <c r="D127" s="111">
        <v>37.06</v>
      </c>
      <c r="E127" s="111">
        <v>3075.98</v>
      </c>
      <c r="F127" s="60" t="s">
        <v>12</v>
      </c>
    </row>
    <row r="128" spans="2:6">
      <c r="B128" s="109">
        <v>0.64688657407407413</v>
      </c>
      <c r="C128" s="110">
        <v>147</v>
      </c>
      <c r="D128" s="111">
        <v>37.06</v>
      </c>
      <c r="E128" s="111">
        <v>5447.8200000000006</v>
      </c>
      <c r="F128" s="60" t="s">
        <v>12</v>
      </c>
    </row>
    <row r="129" spans="2:6">
      <c r="B129" s="109">
        <v>0.64688657407407413</v>
      </c>
      <c r="C129" s="110">
        <v>292</v>
      </c>
      <c r="D129" s="111">
        <v>37.06</v>
      </c>
      <c r="E129" s="111">
        <v>10821.52</v>
      </c>
      <c r="F129" s="60" t="s">
        <v>12</v>
      </c>
    </row>
    <row r="130" spans="2:6">
      <c r="B130" s="109">
        <v>0.64714120370370365</v>
      </c>
      <c r="C130" s="110">
        <v>139</v>
      </c>
      <c r="D130" s="111">
        <v>37.04</v>
      </c>
      <c r="E130" s="111">
        <v>5148.5599999999995</v>
      </c>
      <c r="F130" s="60" t="s">
        <v>12</v>
      </c>
    </row>
    <row r="131" spans="2:6">
      <c r="B131" s="109">
        <v>0.6481365740740741</v>
      </c>
      <c r="C131" s="110">
        <v>668</v>
      </c>
      <c r="D131" s="111">
        <v>37.06</v>
      </c>
      <c r="E131" s="111">
        <v>24756.080000000002</v>
      </c>
      <c r="F131" s="60" t="s">
        <v>12</v>
      </c>
    </row>
    <row r="132" spans="2:6">
      <c r="B132" s="109">
        <v>0.64887731481481481</v>
      </c>
      <c r="C132" s="110">
        <v>162</v>
      </c>
      <c r="D132" s="111">
        <v>37.020000000000003</v>
      </c>
      <c r="E132" s="111">
        <v>5997.2400000000007</v>
      </c>
      <c r="F132" s="60" t="s">
        <v>12</v>
      </c>
    </row>
    <row r="133" spans="2:6">
      <c r="B133" s="109">
        <v>0.65019675925925924</v>
      </c>
      <c r="C133" s="110">
        <v>277</v>
      </c>
      <c r="D133" s="111">
        <v>37.020000000000003</v>
      </c>
      <c r="E133" s="111">
        <v>10254.540000000001</v>
      </c>
      <c r="F133" s="60" t="s">
        <v>12</v>
      </c>
    </row>
    <row r="134" spans="2:6">
      <c r="B134" s="109">
        <v>0.65084490740740741</v>
      </c>
      <c r="C134" s="110">
        <v>129</v>
      </c>
      <c r="D134" s="111">
        <v>37</v>
      </c>
      <c r="E134" s="111">
        <v>4773</v>
      </c>
      <c r="F134" s="60" t="s">
        <v>12</v>
      </c>
    </row>
    <row r="135" spans="2:6">
      <c r="B135" s="109">
        <v>0.65137731481481487</v>
      </c>
      <c r="C135" s="110">
        <v>169</v>
      </c>
      <c r="D135" s="111">
        <v>37</v>
      </c>
      <c r="E135" s="111">
        <v>6253</v>
      </c>
      <c r="F135" s="60" t="s">
        <v>12</v>
      </c>
    </row>
    <row r="136" spans="2:6">
      <c r="B136" s="109">
        <v>0.65244212962962966</v>
      </c>
      <c r="C136" s="110">
        <v>17</v>
      </c>
      <c r="D136" s="111">
        <v>37.04</v>
      </c>
      <c r="E136" s="111">
        <v>629.67999999999995</v>
      </c>
      <c r="F136" s="60" t="s">
        <v>12</v>
      </c>
    </row>
    <row r="137" spans="2:6">
      <c r="B137" s="109">
        <v>0.65244212962962966</v>
      </c>
      <c r="C137" s="110">
        <v>119</v>
      </c>
      <c r="D137" s="111">
        <v>37.04</v>
      </c>
      <c r="E137" s="111">
        <v>4407.76</v>
      </c>
      <c r="F137" s="60" t="s">
        <v>12</v>
      </c>
    </row>
    <row r="138" spans="2:6">
      <c r="B138" s="109">
        <v>0.65346064814814819</v>
      </c>
      <c r="C138" s="110">
        <v>6</v>
      </c>
      <c r="D138" s="111">
        <v>37.06</v>
      </c>
      <c r="E138" s="111">
        <v>222.36</v>
      </c>
      <c r="F138" s="60" t="s">
        <v>12</v>
      </c>
    </row>
    <row r="139" spans="2:6">
      <c r="B139" s="109">
        <v>0.65346064814814819</v>
      </c>
      <c r="C139" s="110">
        <v>1</v>
      </c>
      <c r="D139" s="111">
        <v>37.06</v>
      </c>
      <c r="E139" s="111">
        <v>37.06</v>
      </c>
      <c r="F139" s="60" t="s">
        <v>12</v>
      </c>
    </row>
    <row r="140" spans="2:6">
      <c r="B140" s="109">
        <v>0.65415509259259264</v>
      </c>
      <c r="C140" s="110">
        <v>344</v>
      </c>
      <c r="D140" s="111">
        <v>37.08</v>
      </c>
      <c r="E140" s="111">
        <v>12755.519999999999</v>
      </c>
      <c r="F140" s="60" t="s">
        <v>12</v>
      </c>
    </row>
    <row r="141" spans="2:6">
      <c r="B141" s="109">
        <v>0.65484953703703708</v>
      </c>
      <c r="C141" s="110">
        <v>6</v>
      </c>
      <c r="D141" s="111">
        <v>37.119999999999997</v>
      </c>
      <c r="E141" s="111">
        <v>222.71999999999997</v>
      </c>
      <c r="F141" s="60" t="s">
        <v>12</v>
      </c>
    </row>
    <row r="142" spans="2:6">
      <c r="B142" s="109">
        <v>0.65484953703703708</v>
      </c>
      <c r="C142" s="110">
        <v>1</v>
      </c>
      <c r="D142" s="111">
        <v>37.119999999999997</v>
      </c>
      <c r="E142" s="111">
        <v>37.119999999999997</v>
      </c>
      <c r="F142" s="60" t="s">
        <v>12</v>
      </c>
    </row>
    <row r="143" spans="2:6">
      <c r="B143" s="109">
        <v>0.65484953703703708</v>
      </c>
      <c r="C143" s="110">
        <v>16</v>
      </c>
      <c r="D143" s="111">
        <v>37.119999999999997</v>
      </c>
      <c r="E143" s="111">
        <v>593.91999999999996</v>
      </c>
      <c r="F143" s="60" t="s">
        <v>12</v>
      </c>
    </row>
    <row r="144" spans="2:6">
      <c r="B144" s="109">
        <v>0.65657407407407409</v>
      </c>
      <c r="C144" s="110">
        <v>386</v>
      </c>
      <c r="D144" s="111">
        <v>37.159999999999997</v>
      </c>
      <c r="E144" s="111">
        <v>14343.759999999998</v>
      </c>
      <c r="F144" s="60" t="s">
        <v>12</v>
      </c>
    </row>
    <row r="145" spans="2:6">
      <c r="B145" s="109">
        <v>0.65885416666666663</v>
      </c>
      <c r="C145" s="110">
        <v>362</v>
      </c>
      <c r="D145" s="111">
        <v>37.159999999999997</v>
      </c>
      <c r="E145" s="111">
        <v>13451.919999999998</v>
      </c>
      <c r="F145" s="60" t="s">
        <v>12</v>
      </c>
    </row>
    <row r="146" spans="2:6">
      <c r="B146" s="109">
        <v>0.65978009259259263</v>
      </c>
      <c r="C146" s="110">
        <v>51</v>
      </c>
      <c r="D146" s="111">
        <v>37.119999999999997</v>
      </c>
      <c r="E146" s="111">
        <v>1893.12</v>
      </c>
      <c r="F146" s="60" t="s">
        <v>12</v>
      </c>
    </row>
    <row r="147" spans="2:6">
      <c r="B147" s="109">
        <v>0.65978009259259263</v>
      </c>
      <c r="C147" s="110">
        <v>40</v>
      </c>
      <c r="D147" s="111">
        <v>37.119999999999997</v>
      </c>
      <c r="E147" s="111">
        <v>1484.8</v>
      </c>
      <c r="F147" s="60" t="s">
        <v>12</v>
      </c>
    </row>
    <row r="148" spans="2:6">
      <c r="B148" s="109">
        <v>0.66020833333333329</v>
      </c>
      <c r="C148" s="110">
        <v>86</v>
      </c>
      <c r="D148" s="111">
        <v>37.1</v>
      </c>
      <c r="E148" s="111">
        <v>3190.6</v>
      </c>
      <c r="F148" s="60" t="s">
        <v>12</v>
      </c>
    </row>
    <row r="149" spans="2:6">
      <c r="B149" s="109">
        <v>0.66248842592592594</v>
      </c>
      <c r="C149" s="110">
        <v>6</v>
      </c>
      <c r="D149" s="111">
        <v>37.1</v>
      </c>
      <c r="E149" s="111">
        <v>222.60000000000002</v>
      </c>
      <c r="F149" s="60" t="s">
        <v>12</v>
      </c>
    </row>
    <row r="150" spans="2:6">
      <c r="B150" s="109">
        <v>0.66248842592592594</v>
      </c>
      <c r="C150" s="110">
        <v>1</v>
      </c>
      <c r="D150" s="111">
        <v>37.1</v>
      </c>
      <c r="E150" s="111">
        <v>37.1</v>
      </c>
      <c r="F150" s="60" t="s">
        <v>12</v>
      </c>
    </row>
    <row r="151" spans="2:6">
      <c r="B151" s="109">
        <v>0.66253472222222221</v>
      </c>
      <c r="C151" s="110">
        <v>272</v>
      </c>
      <c r="D151" s="111">
        <v>37.1</v>
      </c>
      <c r="E151" s="111">
        <v>10091.200000000001</v>
      </c>
      <c r="F151" s="60" t="s">
        <v>12</v>
      </c>
    </row>
    <row r="152" spans="2:6">
      <c r="B152" s="109">
        <v>0.66253472222222221</v>
      </c>
      <c r="C152" s="110">
        <v>15</v>
      </c>
      <c r="D152" s="111">
        <v>37.1</v>
      </c>
      <c r="E152" s="111">
        <v>556.5</v>
      </c>
      <c r="F152" s="60" t="s">
        <v>12</v>
      </c>
    </row>
    <row r="153" spans="2:6">
      <c r="B153" s="109">
        <v>0.66318287037037038</v>
      </c>
      <c r="C153" s="110">
        <v>6</v>
      </c>
      <c r="D153" s="111">
        <v>37.119999999999997</v>
      </c>
      <c r="E153" s="111">
        <v>222.71999999999997</v>
      </c>
      <c r="F153" s="60" t="s">
        <v>12</v>
      </c>
    </row>
    <row r="154" spans="2:6">
      <c r="B154" s="109">
        <v>0.66318287037037038</v>
      </c>
      <c r="C154" s="110">
        <v>1</v>
      </c>
      <c r="D154" s="111">
        <v>37.119999999999997</v>
      </c>
      <c r="E154" s="111">
        <v>37.119999999999997</v>
      </c>
      <c r="F154" s="60" t="s">
        <v>12</v>
      </c>
    </row>
    <row r="155" spans="2:6">
      <c r="B155" s="109">
        <v>0.66331018518518514</v>
      </c>
      <c r="C155" s="110">
        <v>171</v>
      </c>
      <c r="D155" s="111">
        <v>37.119999999999997</v>
      </c>
      <c r="E155" s="111">
        <v>6347.5199999999995</v>
      </c>
      <c r="F155" s="60" t="s">
        <v>12</v>
      </c>
    </row>
    <row r="156" spans="2:6">
      <c r="B156" s="109">
        <v>0.66393518518518524</v>
      </c>
      <c r="C156" s="110">
        <v>86</v>
      </c>
      <c r="D156" s="111">
        <v>37.08</v>
      </c>
      <c r="E156" s="111">
        <v>3188.8799999999997</v>
      </c>
      <c r="F156" s="60" t="s">
        <v>12</v>
      </c>
    </row>
    <row r="157" spans="2:6">
      <c r="B157" s="109">
        <v>0.66680555555555554</v>
      </c>
      <c r="C157" s="110">
        <v>307</v>
      </c>
      <c r="D157" s="111">
        <v>37.119999999999997</v>
      </c>
      <c r="E157" s="111">
        <v>11395.839999999998</v>
      </c>
      <c r="F157" s="60" t="s">
        <v>12</v>
      </c>
    </row>
    <row r="158" spans="2:6">
      <c r="B158" s="109">
        <v>0.66753472222222221</v>
      </c>
      <c r="C158" s="110">
        <v>164</v>
      </c>
      <c r="D158" s="111">
        <v>37.06</v>
      </c>
      <c r="E158" s="111">
        <v>6077.84</v>
      </c>
      <c r="F158" s="60" t="s">
        <v>12</v>
      </c>
    </row>
    <row r="159" spans="2:6">
      <c r="B159" s="109">
        <v>0.66825231481481484</v>
      </c>
      <c r="C159" s="110">
        <v>15</v>
      </c>
      <c r="D159" s="111">
        <v>37.020000000000003</v>
      </c>
      <c r="E159" s="111">
        <v>555.30000000000007</v>
      </c>
      <c r="F159" s="60" t="s">
        <v>12</v>
      </c>
    </row>
    <row r="160" spans="2:6">
      <c r="B160" s="109">
        <v>0.66825231481481484</v>
      </c>
      <c r="C160" s="110">
        <v>62</v>
      </c>
      <c r="D160" s="111">
        <v>37.020000000000003</v>
      </c>
      <c r="E160" s="111">
        <v>2295.2400000000002</v>
      </c>
      <c r="F160" s="60" t="s">
        <v>12</v>
      </c>
    </row>
    <row r="161" spans="2:6">
      <c r="B161" s="109">
        <v>0.66825231481481484</v>
      </c>
      <c r="C161" s="110">
        <v>31</v>
      </c>
      <c r="D161" s="111">
        <v>37.020000000000003</v>
      </c>
      <c r="E161" s="111">
        <v>1147.6200000000001</v>
      </c>
      <c r="F161" s="60" t="s">
        <v>12</v>
      </c>
    </row>
    <row r="162" spans="2:6">
      <c r="B162" s="109">
        <v>0.66988425925925921</v>
      </c>
      <c r="C162" s="110">
        <v>5</v>
      </c>
      <c r="D162" s="111">
        <v>37.08</v>
      </c>
      <c r="E162" s="111">
        <v>185.39999999999998</v>
      </c>
      <c r="F162" s="60" t="s">
        <v>12</v>
      </c>
    </row>
    <row r="163" spans="2:6">
      <c r="B163" s="109">
        <v>0.66988425925925921</v>
      </c>
      <c r="C163" s="110">
        <v>94</v>
      </c>
      <c r="D163" s="111">
        <v>37.08</v>
      </c>
      <c r="E163" s="111">
        <v>3485.52</v>
      </c>
      <c r="F163" s="60" t="s">
        <v>12</v>
      </c>
    </row>
    <row r="164" spans="2:6">
      <c r="B164" s="109">
        <v>0.66988425925925921</v>
      </c>
      <c r="C164" s="110">
        <v>89</v>
      </c>
      <c r="D164" s="111">
        <v>37.08</v>
      </c>
      <c r="E164" s="111">
        <v>3300.12</v>
      </c>
      <c r="F164" s="60" t="s">
        <v>12</v>
      </c>
    </row>
    <row r="165" spans="2:6">
      <c r="B165" s="109">
        <v>0.67103009259259261</v>
      </c>
      <c r="C165" s="110">
        <v>192</v>
      </c>
      <c r="D165" s="111">
        <v>37.08</v>
      </c>
      <c r="E165" s="111">
        <v>7119.36</v>
      </c>
      <c r="F165" s="60" t="s">
        <v>12</v>
      </c>
    </row>
    <row r="166" spans="2:6">
      <c r="B166" s="109">
        <v>0.67158564814814814</v>
      </c>
      <c r="C166" s="110">
        <v>84</v>
      </c>
      <c r="D166" s="111">
        <v>37.020000000000003</v>
      </c>
      <c r="E166" s="111">
        <v>3109.6800000000003</v>
      </c>
      <c r="F166" s="60" t="s">
        <v>12</v>
      </c>
    </row>
    <row r="167" spans="2:6">
      <c r="B167" s="109">
        <v>0.67349537037037033</v>
      </c>
      <c r="C167" s="110">
        <v>169</v>
      </c>
      <c r="D167" s="111">
        <v>37.020000000000003</v>
      </c>
      <c r="E167" s="111">
        <v>6256.38</v>
      </c>
      <c r="F167" s="60" t="s">
        <v>12</v>
      </c>
    </row>
    <row r="168" spans="2:6">
      <c r="B168" s="109">
        <v>0.67435185185185187</v>
      </c>
      <c r="C168" s="110">
        <v>96</v>
      </c>
      <c r="D168" s="111">
        <v>37</v>
      </c>
      <c r="E168" s="111">
        <v>3552</v>
      </c>
      <c r="F168" s="60" t="s">
        <v>12</v>
      </c>
    </row>
    <row r="169" spans="2:6">
      <c r="B169" s="109">
        <v>0.67818287037037039</v>
      </c>
      <c r="C169" s="110">
        <v>46</v>
      </c>
      <c r="D169" s="111">
        <v>37.020000000000003</v>
      </c>
      <c r="E169" s="111">
        <v>1702.92</v>
      </c>
      <c r="F169" s="60" t="s">
        <v>12</v>
      </c>
    </row>
    <row r="170" spans="2:6">
      <c r="B170" s="109">
        <v>0.6809722222222222</v>
      </c>
      <c r="C170" s="110">
        <v>159</v>
      </c>
      <c r="D170" s="111">
        <v>37.04</v>
      </c>
      <c r="E170" s="111">
        <v>5889.36</v>
      </c>
      <c r="F170" s="60" t="s">
        <v>12</v>
      </c>
    </row>
    <row r="171" spans="2:6">
      <c r="B171" s="109">
        <v>0.68192129629629628</v>
      </c>
      <c r="C171" s="110">
        <v>108</v>
      </c>
      <c r="D171" s="111">
        <v>37.020000000000003</v>
      </c>
      <c r="E171" s="111">
        <v>3998.1600000000003</v>
      </c>
      <c r="F171" s="60" t="s">
        <v>12</v>
      </c>
    </row>
    <row r="172" spans="2:6">
      <c r="B172" s="109">
        <v>0.68192129629629628</v>
      </c>
      <c r="C172" s="110">
        <v>485</v>
      </c>
      <c r="D172" s="111">
        <v>37.020000000000003</v>
      </c>
      <c r="E172" s="111">
        <v>17954.7</v>
      </c>
      <c r="F172" s="60" t="s">
        <v>12</v>
      </c>
    </row>
    <row r="173" spans="2:6">
      <c r="B173" s="109">
        <v>0.68192129629629628</v>
      </c>
      <c r="C173" s="110">
        <v>74</v>
      </c>
      <c r="D173" s="111">
        <v>37.020000000000003</v>
      </c>
      <c r="E173" s="111">
        <v>2739.48</v>
      </c>
      <c r="F173" s="60" t="s">
        <v>12</v>
      </c>
    </row>
    <row r="174" spans="2:6">
      <c r="B174" s="109">
        <v>0.68266203703703698</v>
      </c>
      <c r="C174" s="110">
        <v>106</v>
      </c>
      <c r="D174" s="111">
        <v>37</v>
      </c>
      <c r="E174" s="111">
        <v>3922</v>
      </c>
      <c r="F174" s="60" t="s">
        <v>12</v>
      </c>
    </row>
    <row r="175" spans="2:6">
      <c r="B175" s="109">
        <v>0.68395833333333333</v>
      </c>
      <c r="C175" s="110">
        <v>1</v>
      </c>
      <c r="D175" s="111">
        <v>37.020000000000003</v>
      </c>
      <c r="E175" s="111">
        <v>37.020000000000003</v>
      </c>
      <c r="F175" s="60" t="s">
        <v>12</v>
      </c>
    </row>
    <row r="176" spans="2:6">
      <c r="B176" s="109">
        <v>0.68395833333333333</v>
      </c>
      <c r="C176" s="110">
        <v>140</v>
      </c>
      <c r="D176" s="111">
        <v>37.020000000000003</v>
      </c>
      <c r="E176" s="111">
        <v>5182.8</v>
      </c>
      <c r="F176" s="60" t="s">
        <v>12</v>
      </c>
    </row>
    <row r="177" spans="2:6">
      <c r="B177" s="109">
        <v>0.68395833333333333</v>
      </c>
      <c r="C177" s="110">
        <v>52</v>
      </c>
      <c r="D177" s="111">
        <v>37.020000000000003</v>
      </c>
      <c r="E177" s="111">
        <v>1925.0400000000002</v>
      </c>
      <c r="F177" s="60" t="s">
        <v>12</v>
      </c>
    </row>
    <row r="178" spans="2:6">
      <c r="B178" s="109">
        <v>0.68721064814814814</v>
      </c>
      <c r="C178" s="110">
        <v>44</v>
      </c>
      <c r="D178" s="111">
        <v>37.04</v>
      </c>
      <c r="E178" s="111">
        <v>1629.76</v>
      </c>
      <c r="F178" s="60" t="s">
        <v>12</v>
      </c>
    </row>
    <row r="179" spans="2:6">
      <c r="B179" s="109">
        <v>0.68723379629629633</v>
      </c>
      <c r="C179" s="110">
        <v>136</v>
      </c>
      <c r="D179" s="111">
        <v>37.04</v>
      </c>
      <c r="E179" s="111">
        <v>5037.4399999999996</v>
      </c>
      <c r="F179" s="60" t="s">
        <v>12</v>
      </c>
    </row>
    <row r="180" spans="2:6">
      <c r="B180" s="109">
        <v>0.6875</v>
      </c>
      <c r="C180" s="110">
        <v>4</v>
      </c>
      <c r="D180" s="111">
        <v>37.04</v>
      </c>
      <c r="E180" s="111">
        <v>148.16</v>
      </c>
      <c r="F180" s="60" t="s">
        <v>12</v>
      </c>
    </row>
    <row r="181" spans="2:6">
      <c r="B181" s="109">
        <v>0.68753472222222223</v>
      </c>
      <c r="C181" s="110">
        <v>138</v>
      </c>
      <c r="D181" s="111">
        <v>37.04</v>
      </c>
      <c r="E181" s="111">
        <v>5111.5199999999995</v>
      </c>
      <c r="F181" s="60" t="s">
        <v>12</v>
      </c>
    </row>
    <row r="182" spans="2:6">
      <c r="B182" s="109">
        <v>0.68753472222222223</v>
      </c>
      <c r="C182" s="110">
        <v>32</v>
      </c>
      <c r="D182" s="111">
        <v>37.04</v>
      </c>
      <c r="E182" s="111">
        <v>1185.28</v>
      </c>
      <c r="F182" s="60" t="s">
        <v>12</v>
      </c>
    </row>
    <row r="183" spans="2:6">
      <c r="B183" s="109">
        <v>0.68909722222222225</v>
      </c>
      <c r="C183" s="110">
        <v>3</v>
      </c>
      <c r="D183" s="111">
        <v>37</v>
      </c>
      <c r="E183" s="111">
        <v>111</v>
      </c>
      <c r="F183" s="60" t="s">
        <v>12</v>
      </c>
    </row>
    <row r="184" spans="2:6">
      <c r="B184" s="109">
        <v>0.68909722222222225</v>
      </c>
      <c r="C184" s="110">
        <v>114</v>
      </c>
      <c r="D184" s="111">
        <v>37</v>
      </c>
      <c r="E184" s="111">
        <v>4218</v>
      </c>
      <c r="F184" s="60" t="s">
        <v>12</v>
      </c>
    </row>
    <row r="185" spans="2:6">
      <c r="B185" s="109">
        <v>0.68909722222222225</v>
      </c>
      <c r="C185" s="110">
        <v>47</v>
      </c>
      <c r="D185" s="111">
        <v>37</v>
      </c>
      <c r="E185" s="111">
        <v>1739</v>
      </c>
      <c r="F185" s="60" t="s">
        <v>12</v>
      </c>
    </row>
    <row r="186" spans="2:6">
      <c r="B186" s="109">
        <v>0.69009259259259259</v>
      </c>
      <c r="C186" s="110">
        <v>82</v>
      </c>
      <c r="D186" s="111">
        <v>37.020000000000003</v>
      </c>
      <c r="E186" s="111">
        <v>3035.6400000000003</v>
      </c>
      <c r="F186" s="60" t="s">
        <v>12</v>
      </c>
    </row>
    <row r="187" spans="2:6">
      <c r="B187" s="109">
        <v>0.69009259259259259</v>
      </c>
      <c r="C187" s="110">
        <v>122</v>
      </c>
      <c r="D187" s="111">
        <v>37.020000000000003</v>
      </c>
      <c r="E187" s="111">
        <v>4516.4400000000005</v>
      </c>
      <c r="F187" s="60" t="s">
        <v>12</v>
      </c>
    </row>
    <row r="188" spans="2:6">
      <c r="B188" s="109">
        <v>0.69289351851851855</v>
      </c>
      <c r="C188" s="110">
        <v>8</v>
      </c>
      <c r="D188" s="111">
        <v>37</v>
      </c>
      <c r="E188" s="111">
        <v>296</v>
      </c>
      <c r="F188" s="60" t="s">
        <v>12</v>
      </c>
    </row>
    <row r="189" spans="2:6">
      <c r="B189" s="109">
        <v>0.69289351851851855</v>
      </c>
      <c r="C189" s="110">
        <v>80</v>
      </c>
      <c r="D189" s="111">
        <v>37</v>
      </c>
      <c r="E189" s="111">
        <v>2960</v>
      </c>
      <c r="F189" s="60" t="s">
        <v>12</v>
      </c>
    </row>
    <row r="190" spans="2:6">
      <c r="B190" s="109">
        <v>0.69693287037037033</v>
      </c>
      <c r="C190" s="110">
        <v>141</v>
      </c>
      <c r="D190" s="111">
        <v>37.04</v>
      </c>
      <c r="E190" s="111">
        <v>5222.6400000000003</v>
      </c>
      <c r="F190" s="60" t="s">
        <v>12</v>
      </c>
    </row>
    <row r="191" spans="2:6">
      <c r="B191" s="109">
        <v>0.69693287037037033</v>
      </c>
      <c r="C191" s="110">
        <v>135</v>
      </c>
      <c r="D191" s="111">
        <v>37.04</v>
      </c>
      <c r="E191" s="111">
        <v>5000.3999999999996</v>
      </c>
      <c r="F191" s="60" t="s">
        <v>12</v>
      </c>
    </row>
    <row r="192" spans="2:6">
      <c r="B192" s="109">
        <v>0.69693287037037033</v>
      </c>
      <c r="C192" s="110">
        <v>27</v>
      </c>
      <c r="D192" s="111">
        <v>37.04</v>
      </c>
      <c r="E192" s="111">
        <v>1000.0799999999999</v>
      </c>
      <c r="F192" s="60" t="s">
        <v>12</v>
      </c>
    </row>
    <row r="193" spans="2:6">
      <c r="B193" s="109">
        <v>0.69693287037037033</v>
      </c>
      <c r="C193" s="110">
        <v>68</v>
      </c>
      <c r="D193" s="111">
        <v>37.04</v>
      </c>
      <c r="E193" s="111">
        <v>2518.7199999999998</v>
      </c>
      <c r="F193" s="60" t="s">
        <v>12</v>
      </c>
    </row>
    <row r="194" spans="2:6">
      <c r="B194" s="109">
        <v>0.70056712962962964</v>
      </c>
      <c r="C194" s="110">
        <v>165</v>
      </c>
      <c r="D194" s="111">
        <v>37.08</v>
      </c>
      <c r="E194" s="111">
        <v>6118.2</v>
      </c>
      <c r="F194" s="60" t="s">
        <v>12</v>
      </c>
    </row>
    <row r="195" spans="2:6">
      <c r="B195" s="109">
        <v>0.70056712962962964</v>
      </c>
      <c r="C195" s="110">
        <v>269</v>
      </c>
      <c r="D195" s="111">
        <v>37.08</v>
      </c>
      <c r="E195" s="111">
        <v>9974.52</v>
      </c>
      <c r="F195" s="60" t="s">
        <v>12</v>
      </c>
    </row>
    <row r="196" spans="2:6">
      <c r="B196" s="109">
        <v>0.70336805555555559</v>
      </c>
      <c r="C196" s="110">
        <v>52</v>
      </c>
      <c r="D196" s="111">
        <v>37.08</v>
      </c>
      <c r="E196" s="111">
        <v>1928.1599999999999</v>
      </c>
      <c r="F196" s="60" t="s">
        <v>12</v>
      </c>
    </row>
    <row r="197" spans="2:6">
      <c r="B197" s="109">
        <v>0.70344907407407409</v>
      </c>
      <c r="C197" s="110">
        <v>177</v>
      </c>
      <c r="D197" s="111">
        <v>37.06</v>
      </c>
      <c r="E197" s="111">
        <v>6559.6200000000008</v>
      </c>
      <c r="F197" s="60" t="s">
        <v>12</v>
      </c>
    </row>
    <row r="198" spans="2:6">
      <c r="B198" s="109">
        <v>0.70344907407407409</v>
      </c>
      <c r="C198" s="110">
        <v>142</v>
      </c>
      <c r="D198" s="111">
        <v>37.06</v>
      </c>
      <c r="E198" s="111">
        <v>5262.52</v>
      </c>
      <c r="F198" s="60" t="s">
        <v>12</v>
      </c>
    </row>
    <row r="199" spans="2:6">
      <c r="B199" s="109">
        <v>0.70344907407407409</v>
      </c>
      <c r="C199" s="110">
        <v>282</v>
      </c>
      <c r="D199" s="111">
        <v>37.06</v>
      </c>
      <c r="E199" s="111">
        <v>10450.92</v>
      </c>
      <c r="F199" s="60" t="s">
        <v>12</v>
      </c>
    </row>
    <row r="200" spans="2:6">
      <c r="B200" s="109">
        <v>0.70466435185185183</v>
      </c>
      <c r="C200" s="110">
        <v>83</v>
      </c>
      <c r="D200" s="111">
        <v>37.020000000000003</v>
      </c>
      <c r="E200" s="111">
        <v>3072.6600000000003</v>
      </c>
      <c r="F200" s="60" t="s">
        <v>12</v>
      </c>
    </row>
    <row r="201" spans="2:6">
      <c r="B201" s="109">
        <v>0.70773148148148146</v>
      </c>
      <c r="C201" s="110">
        <v>89</v>
      </c>
      <c r="D201" s="111">
        <v>37</v>
      </c>
      <c r="E201" s="111">
        <v>3293</v>
      </c>
      <c r="F201" s="60" t="s">
        <v>12</v>
      </c>
    </row>
    <row r="202" spans="2:6">
      <c r="B202" s="109">
        <v>0.70773148148148146</v>
      </c>
      <c r="C202" s="110">
        <v>179</v>
      </c>
      <c r="D202" s="111">
        <v>37</v>
      </c>
      <c r="E202" s="111">
        <v>6623</v>
      </c>
      <c r="F202" s="60" t="s">
        <v>12</v>
      </c>
    </row>
    <row r="203" spans="2:6">
      <c r="B203" s="109">
        <v>0.70785879629629633</v>
      </c>
      <c r="C203" s="110">
        <v>231</v>
      </c>
      <c r="D203" s="111">
        <v>36.979999999999997</v>
      </c>
      <c r="E203" s="111">
        <v>8542.3799999999992</v>
      </c>
      <c r="F203" s="60" t="s">
        <v>12</v>
      </c>
    </row>
    <row r="204" spans="2:6">
      <c r="B204" s="109">
        <v>0.70972222222222225</v>
      </c>
      <c r="C204" s="110">
        <v>94</v>
      </c>
      <c r="D204" s="111">
        <v>36.96</v>
      </c>
      <c r="E204" s="111">
        <v>3474.2400000000002</v>
      </c>
      <c r="F204" s="60" t="s">
        <v>12</v>
      </c>
    </row>
    <row r="205" spans="2:6">
      <c r="B205" s="109">
        <v>0.71098379629629627</v>
      </c>
      <c r="C205" s="110">
        <v>83</v>
      </c>
      <c r="D205" s="111">
        <v>36.979999999999997</v>
      </c>
      <c r="E205" s="111">
        <v>3069.3399999999997</v>
      </c>
      <c r="F205" s="60" t="s">
        <v>12</v>
      </c>
    </row>
    <row r="206" spans="2:6">
      <c r="B206" s="109">
        <v>0.71098379629629627</v>
      </c>
      <c r="C206" s="110">
        <v>148</v>
      </c>
      <c r="D206" s="111">
        <v>36.979999999999997</v>
      </c>
      <c r="E206" s="111">
        <v>5473.04</v>
      </c>
      <c r="F206" s="60" t="s">
        <v>12</v>
      </c>
    </row>
    <row r="207" spans="2:6">
      <c r="B207" s="109">
        <v>0.71415509259259258</v>
      </c>
      <c r="C207" s="110">
        <v>361</v>
      </c>
      <c r="D207" s="111">
        <v>37</v>
      </c>
      <c r="E207" s="111">
        <v>13357</v>
      </c>
      <c r="F207" s="60" t="s">
        <v>12</v>
      </c>
    </row>
    <row r="208" spans="2:6">
      <c r="B208" s="109">
        <v>0.71821759259259255</v>
      </c>
      <c r="C208" s="110">
        <v>239</v>
      </c>
      <c r="D208" s="111">
        <v>37.1</v>
      </c>
      <c r="E208" s="111">
        <v>8866.9</v>
      </c>
      <c r="F208" s="60" t="s">
        <v>12</v>
      </c>
    </row>
    <row r="209" spans="2:6">
      <c r="B209" s="109">
        <v>0.71821759259259255</v>
      </c>
      <c r="C209" s="110">
        <v>251</v>
      </c>
      <c r="D209" s="111">
        <v>37.1</v>
      </c>
      <c r="E209" s="111">
        <v>9312.1</v>
      </c>
      <c r="F209" s="60" t="s">
        <v>12</v>
      </c>
    </row>
    <row r="210" spans="2:6">
      <c r="B210" s="109">
        <v>0.71965277777777781</v>
      </c>
      <c r="C210" s="110">
        <v>142</v>
      </c>
      <c r="D210" s="111">
        <v>37.1</v>
      </c>
      <c r="E210" s="111">
        <v>5268.2</v>
      </c>
      <c r="F210" s="60" t="s">
        <v>12</v>
      </c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  <row r="330" spans="2:6">
      <c r="B330" s="109"/>
      <c r="C330" s="110"/>
      <c r="D330" s="111"/>
      <c r="E330" s="111"/>
      <c r="F330" s="60"/>
    </row>
    <row r="331" spans="2:6">
      <c r="B331" s="109"/>
      <c r="C331" s="110"/>
      <c r="D331" s="111"/>
      <c r="E331" s="111"/>
      <c r="F331" s="60"/>
    </row>
    <row r="332" spans="2:6">
      <c r="B332" s="109"/>
      <c r="C332" s="110"/>
      <c r="D332" s="111"/>
      <c r="E332" s="111"/>
      <c r="F332" s="60"/>
    </row>
    <row r="333" spans="2:6">
      <c r="B333" s="109"/>
      <c r="C333" s="110"/>
      <c r="D333" s="111"/>
      <c r="E333" s="111"/>
      <c r="F333" s="60"/>
    </row>
    <row r="334" spans="2:6">
      <c r="B334" s="109"/>
      <c r="C334" s="110"/>
      <c r="D334" s="111"/>
      <c r="E334" s="111"/>
      <c r="F334" s="60"/>
    </row>
    <row r="335" spans="2:6">
      <c r="B335" s="109"/>
      <c r="C335" s="110"/>
      <c r="D335" s="111"/>
      <c r="E335" s="111"/>
      <c r="F335" s="60"/>
    </row>
    <row r="336" spans="2:6">
      <c r="B336" s="109"/>
      <c r="C336" s="110"/>
      <c r="D336" s="111"/>
      <c r="E336" s="111"/>
      <c r="F336" s="60"/>
    </row>
    <row r="337" spans="2:6">
      <c r="B337" s="109"/>
      <c r="C337" s="110"/>
      <c r="D337" s="111"/>
      <c r="E337" s="111"/>
      <c r="F337" s="60"/>
    </row>
    <row r="338" spans="2:6">
      <c r="B338" s="109"/>
      <c r="C338" s="110"/>
      <c r="D338" s="111"/>
      <c r="E338" s="111"/>
      <c r="F338" s="60"/>
    </row>
    <row r="339" spans="2:6">
      <c r="B339" s="109"/>
      <c r="C339" s="110"/>
      <c r="D339" s="111"/>
      <c r="E339" s="111"/>
      <c r="F339" s="60"/>
    </row>
    <row r="340" spans="2:6">
      <c r="B340" s="109"/>
      <c r="C340" s="110"/>
      <c r="D340" s="111"/>
      <c r="E340" s="111"/>
      <c r="F340" s="60"/>
    </row>
    <row r="341" spans="2:6">
      <c r="B341" s="109"/>
      <c r="C341" s="110"/>
      <c r="D341" s="111"/>
      <c r="E341" s="111"/>
      <c r="F341" s="60"/>
    </row>
    <row r="342" spans="2:6">
      <c r="B342" s="109"/>
      <c r="C342" s="110"/>
      <c r="D342" s="111"/>
      <c r="E342" s="111"/>
      <c r="F342" s="60"/>
    </row>
    <row r="343" spans="2:6">
      <c r="B343" s="109"/>
      <c r="C343" s="110"/>
      <c r="D343" s="111"/>
      <c r="E343" s="111"/>
      <c r="F343" s="60"/>
    </row>
    <row r="344" spans="2:6">
      <c r="B344" s="109"/>
      <c r="C344" s="110"/>
      <c r="D344" s="111"/>
      <c r="E344" s="111"/>
      <c r="F344" s="60"/>
    </row>
    <row r="345" spans="2:6">
      <c r="B345" s="109"/>
      <c r="C345" s="110"/>
      <c r="D345" s="111"/>
      <c r="E345" s="111"/>
      <c r="F345" s="60"/>
    </row>
    <row r="346" spans="2:6">
      <c r="B346" s="109"/>
      <c r="C346" s="110"/>
      <c r="D346" s="111"/>
      <c r="E346" s="111"/>
      <c r="F346" s="60"/>
    </row>
    <row r="347" spans="2:6">
      <c r="B347" s="109"/>
      <c r="C347" s="110"/>
      <c r="D347" s="111"/>
      <c r="E347" s="111"/>
      <c r="F347" s="60"/>
    </row>
    <row r="348" spans="2:6">
      <c r="B348" s="109"/>
      <c r="C348" s="110"/>
      <c r="D348" s="111"/>
      <c r="E348" s="111"/>
      <c r="F348" s="60"/>
    </row>
    <row r="349" spans="2:6">
      <c r="B349" s="109"/>
      <c r="C349" s="110"/>
      <c r="D349" s="111"/>
      <c r="E349" s="111"/>
      <c r="F349" s="60"/>
    </row>
    <row r="350" spans="2:6">
      <c r="B350" s="109"/>
      <c r="C350" s="110"/>
      <c r="D350" s="111"/>
      <c r="E350" s="111"/>
      <c r="F350" s="60"/>
    </row>
    <row r="351" spans="2:6">
      <c r="B351" s="109"/>
      <c r="C351" s="110"/>
      <c r="D351" s="111"/>
      <c r="E351" s="111"/>
      <c r="F351" s="60"/>
    </row>
    <row r="352" spans="2:6">
      <c r="B352" s="109"/>
      <c r="C352" s="110"/>
      <c r="D352" s="111"/>
      <c r="E352" s="111"/>
      <c r="F352" s="60"/>
    </row>
    <row r="353" spans="2:6">
      <c r="B353" s="109"/>
      <c r="C353" s="110"/>
      <c r="D353" s="111"/>
      <c r="E353" s="111"/>
      <c r="F353" s="60"/>
    </row>
    <row r="354" spans="2:6">
      <c r="B354" s="109"/>
      <c r="C354" s="110"/>
      <c r="D354" s="111"/>
      <c r="E354" s="111"/>
      <c r="F354" s="60"/>
    </row>
    <row r="355" spans="2:6">
      <c r="B355" s="109"/>
      <c r="C355" s="110"/>
      <c r="D355" s="111"/>
      <c r="E355" s="111"/>
      <c r="F355" s="60"/>
    </row>
    <row r="356" spans="2:6">
      <c r="B356" s="109"/>
      <c r="C356" s="110"/>
      <c r="D356" s="111"/>
      <c r="E356" s="111"/>
      <c r="F356" s="60"/>
    </row>
    <row r="357" spans="2:6">
      <c r="B357" s="109"/>
      <c r="C357" s="110"/>
      <c r="D357" s="111"/>
      <c r="E357" s="111"/>
      <c r="F357" s="60"/>
    </row>
    <row r="358" spans="2:6">
      <c r="B358" s="109"/>
      <c r="C358" s="110"/>
      <c r="D358" s="111"/>
      <c r="E358" s="111"/>
      <c r="F358" s="60"/>
    </row>
    <row r="359" spans="2:6">
      <c r="B359" s="109"/>
      <c r="C359" s="110"/>
      <c r="D359" s="111"/>
      <c r="E359" s="111"/>
      <c r="F359" s="60"/>
    </row>
    <row r="360" spans="2:6">
      <c r="B360" s="109"/>
      <c r="C360" s="110"/>
      <c r="D360" s="111"/>
      <c r="E360" s="111"/>
      <c r="F360" s="60"/>
    </row>
    <row r="361" spans="2:6">
      <c r="B361" s="109"/>
      <c r="C361" s="110"/>
      <c r="D361" s="111"/>
      <c r="E361" s="111"/>
      <c r="F361" s="60"/>
    </row>
    <row r="362" spans="2:6">
      <c r="B362" s="109"/>
      <c r="C362" s="110"/>
      <c r="D362" s="111"/>
      <c r="E362" s="111"/>
      <c r="F362" s="60"/>
    </row>
    <row r="363" spans="2:6">
      <c r="B363" s="109"/>
      <c r="C363" s="110"/>
      <c r="D363" s="111"/>
      <c r="E363" s="111"/>
      <c r="F363" s="60"/>
    </row>
    <row r="364" spans="2:6">
      <c r="B364" s="109"/>
      <c r="C364" s="110"/>
      <c r="D364" s="111"/>
      <c r="E364" s="111"/>
      <c r="F364" s="60"/>
    </row>
    <row r="365" spans="2:6">
      <c r="B365" s="109"/>
      <c r="C365" s="110"/>
      <c r="D365" s="111"/>
      <c r="E365" s="111"/>
      <c r="F365" s="60"/>
    </row>
    <row r="366" spans="2:6">
      <c r="B366" s="109"/>
      <c r="C366" s="110"/>
      <c r="D366" s="111"/>
      <c r="E366" s="111"/>
      <c r="F366" s="60"/>
    </row>
    <row r="367" spans="2:6">
      <c r="B367" s="109"/>
      <c r="C367" s="110"/>
      <c r="D367" s="111"/>
      <c r="E367" s="111"/>
      <c r="F367" s="60"/>
    </row>
    <row r="368" spans="2:6">
      <c r="B368" s="109"/>
      <c r="C368" s="110"/>
      <c r="D368" s="111"/>
      <c r="E368" s="111"/>
      <c r="F368" s="60"/>
    </row>
    <row r="369" spans="2:6">
      <c r="B369" s="109"/>
      <c r="C369" s="110"/>
      <c r="D369" s="111"/>
      <c r="E369" s="111"/>
      <c r="F369" s="60"/>
    </row>
    <row r="370" spans="2:6">
      <c r="B370" s="109"/>
      <c r="C370" s="110"/>
      <c r="D370" s="111"/>
      <c r="E370" s="111"/>
      <c r="F370" s="60"/>
    </row>
    <row r="371" spans="2:6">
      <c r="B371" s="109"/>
      <c r="C371" s="110"/>
      <c r="D371" s="111"/>
      <c r="E371" s="111"/>
      <c r="F371" s="60"/>
    </row>
    <row r="372" spans="2:6">
      <c r="B372" s="109"/>
      <c r="C372" s="110"/>
      <c r="D372" s="111"/>
      <c r="E372" s="111"/>
      <c r="F372" s="60"/>
    </row>
    <row r="373" spans="2:6">
      <c r="B373" s="109"/>
      <c r="C373" s="110"/>
      <c r="D373" s="111"/>
      <c r="E373" s="111"/>
      <c r="F373" s="60"/>
    </row>
    <row r="374" spans="2:6">
      <c r="B374" s="109"/>
      <c r="C374" s="110"/>
      <c r="D374" s="111"/>
      <c r="E374" s="111"/>
      <c r="F374" s="60"/>
    </row>
    <row r="375" spans="2:6">
      <c r="B375" s="109"/>
      <c r="C375" s="110"/>
      <c r="D375" s="111"/>
      <c r="E375" s="111"/>
      <c r="F375" s="60"/>
    </row>
    <row r="376" spans="2:6">
      <c r="B376" s="109"/>
      <c r="C376" s="110"/>
      <c r="D376" s="111"/>
      <c r="E376" s="111"/>
      <c r="F376" s="60"/>
    </row>
    <row r="377" spans="2:6">
      <c r="B377" s="109"/>
      <c r="C377" s="110"/>
      <c r="D377" s="111"/>
      <c r="E377" s="111"/>
      <c r="F377" s="60"/>
    </row>
    <row r="378" spans="2:6">
      <c r="B378" s="109"/>
      <c r="C378" s="110"/>
      <c r="D378" s="111"/>
      <c r="E378" s="111"/>
      <c r="F378" s="60"/>
    </row>
    <row r="379" spans="2:6">
      <c r="B379" s="109"/>
      <c r="C379" s="110"/>
      <c r="D379" s="111"/>
      <c r="E379" s="111"/>
      <c r="F379" s="60"/>
    </row>
    <row r="380" spans="2:6">
      <c r="B380" s="109"/>
      <c r="C380" s="110"/>
      <c r="D380" s="111"/>
      <c r="E380" s="111"/>
      <c r="F380" s="60"/>
    </row>
    <row r="381" spans="2:6">
      <c r="B381" s="109"/>
      <c r="C381" s="110"/>
      <c r="D381" s="111"/>
      <c r="E381" s="111"/>
      <c r="F381" s="60"/>
    </row>
    <row r="382" spans="2:6">
      <c r="B382" s="109"/>
      <c r="C382" s="110"/>
      <c r="D382" s="111"/>
      <c r="E382" s="111"/>
      <c r="F382" s="60"/>
    </row>
    <row r="383" spans="2:6">
      <c r="B383" s="109"/>
      <c r="C383" s="110"/>
      <c r="D383" s="111"/>
      <c r="E383" s="111"/>
      <c r="F383" s="60"/>
    </row>
    <row r="384" spans="2:6">
      <c r="B384" s="109"/>
      <c r="C384" s="110"/>
      <c r="D384" s="111"/>
      <c r="E384" s="111"/>
      <c r="F384" s="60"/>
    </row>
    <row r="385" spans="2:6">
      <c r="B385" s="109"/>
      <c r="C385" s="110"/>
      <c r="D385" s="111"/>
      <c r="E385" s="111"/>
      <c r="F385" s="60"/>
    </row>
    <row r="386" spans="2:6">
      <c r="B386" s="109"/>
      <c r="C386" s="110"/>
      <c r="D386" s="111"/>
      <c r="E386" s="111"/>
      <c r="F386" s="60"/>
    </row>
    <row r="387" spans="2:6">
      <c r="B387" s="109"/>
      <c r="C387" s="110"/>
      <c r="D387" s="111"/>
      <c r="E387" s="111"/>
      <c r="F387" s="60"/>
    </row>
    <row r="388" spans="2:6">
      <c r="B388" s="109"/>
      <c r="C388" s="110"/>
      <c r="D388" s="111"/>
      <c r="E388" s="111"/>
      <c r="F388" s="60"/>
    </row>
    <row r="389" spans="2:6">
      <c r="B389" s="109"/>
      <c r="C389" s="110"/>
      <c r="D389" s="111"/>
      <c r="E389" s="111"/>
      <c r="F389" s="60"/>
    </row>
    <row r="390" spans="2:6">
      <c r="B390" s="109"/>
      <c r="C390" s="110"/>
      <c r="D390" s="111"/>
      <c r="E390" s="111"/>
      <c r="F390" s="60"/>
    </row>
    <row r="391" spans="2:6">
      <c r="B391" s="109"/>
      <c r="C391" s="110"/>
      <c r="D391" s="111"/>
      <c r="E391" s="111"/>
      <c r="F391" s="60"/>
    </row>
    <row r="392" spans="2:6">
      <c r="B392" s="109"/>
      <c r="C392" s="110"/>
      <c r="D392" s="111"/>
      <c r="E392" s="111"/>
      <c r="F392" s="60"/>
    </row>
    <row r="393" spans="2:6">
      <c r="B393" s="109"/>
      <c r="C393" s="110"/>
      <c r="D393" s="111"/>
      <c r="E393" s="111"/>
      <c r="F393" s="60"/>
    </row>
    <row r="394" spans="2:6">
      <c r="B394" s="109"/>
      <c r="C394" s="110"/>
      <c r="D394" s="111"/>
      <c r="E394" s="111"/>
      <c r="F394" s="60"/>
    </row>
    <row r="395" spans="2:6">
      <c r="B395" s="109"/>
      <c r="C395" s="110"/>
      <c r="D395" s="111"/>
      <c r="E395" s="111"/>
      <c r="F395" s="60"/>
    </row>
    <row r="396" spans="2:6">
      <c r="B396" s="109"/>
      <c r="C396" s="110"/>
      <c r="D396" s="111"/>
      <c r="E396" s="111"/>
      <c r="F396" s="60"/>
    </row>
    <row r="397" spans="2:6">
      <c r="B397" s="109"/>
      <c r="C397" s="110"/>
      <c r="D397" s="111"/>
      <c r="E397" s="111"/>
      <c r="F397" s="60"/>
    </row>
    <row r="398" spans="2:6">
      <c r="B398" s="109"/>
      <c r="C398" s="110"/>
      <c r="D398" s="111"/>
      <c r="E398" s="111"/>
      <c r="F398" s="60"/>
    </row>
    <row r="399" spans="2:6">
      <c r="B399" s="109"/>
      <c r="C399" s="110"/>
      <c r="D399" s="111"/>
      <c r="E399" s="111"/>
      <c r="F399" s="60"/>
    </row>
    <row r="400" spans="2:6">
      <c r="B400" s="109"/>
      <c r="C400" s="110"/>
      <c r="D400" s="111"/>
      <c r="E400" s="111"/>
      <c r="F400" s="60"/>
    </row>
    <row r="401" spans="2:6">
      <c r="B401" s="109"/>
      <c r="C401" s="110"/>
      <c r="D401" s="111"/>
      <c r="E401" s="111"/>
      <c r="F401" s="60"/>
    </row>
    <row r="402" spans="2:6">
      <c r="B402" s="109"/>
      <c r="C402" s="110"/>
      <c r="D402" s="111"/>
      <c r="E402" s="111"/>
      <c r="F402" s="60"/>
    </row>
    <row r="403" spans="2:6">
      <c r="B403" s="109"/>
      <c r="C403" s="110"/>
      <c r="D403" s="111"/>
      <c r="E403" s="111"/>
      <c r="F403" s="60"/>
    </row>
    <row r="404" spans="2:6">
      <c r="B404" s="109"/>
      <c r="C404" s="110"/>
      <c r="D404" s="111"/>
      <c r="E404" s="111"/>
      <c r="F404" s="60"/>
    </row>
    <row r="405" spans="2:6">
      <c r="B405" s="109"/>
      <c r="C405" s="110"/>
      <c r="D405" s="111"/>
      <c r="E405" s="111"/>
      <c r="F405" s="60"/>
    </row>
    <row r="406" spans="2:6">
      <c r="B406" s="109"/>
      <c r="C406" s="110"/>
      <c r="D406" s="111"/>
      <c r="E406" s="111"/>
      <c r="F406" s="60"/>
    </row>
    <row r="407" spans="2:6">
      <c r="B407" s="109"/>
      <c r="C407" s="110"/>
      <c r="D407" s="111"/>
      <c r="E407" s="111"/>
      <c r="F407" s="60"/>
    </row>
    <row r="408" spans="2:6">
      <c r="B408" s="109"/>
      <c r="C408" s="110"/>
      <c r="D408" s="111"/>
      <c r="E408" s="111"/>
      <c r="F408" s="60"/>
    </row>
    <row r="409" spans="2:6">
      <c r="B409" s="109"/>
      <c r="C409" s="110"/>
      <c r="D409" s="111"/>
      <c r="E409" s="111"/>
      <c r="F409" s="60"/>
    </row>
    <row r="410" spans="2:6">
      <c r="B410" s="109"/>
      <c r="C410" s="110"/>
      <c r="D410" s="111"/>
      <c r="E410" s="111"/>
      <c r="F410" s="60"/>
    </row>
    <row r="411" spans="2:6">
      <c r="B411" s="109"/>
      <c r="C411" s="110"/>
      <c r="D411" s="111"/>
      <c r="E411" s="111"/>
      <c r="F411" s="60"/>
    </row>
    <row r="412" spans="2:6">
      <c r="B412" s="109"/>
      <c r="C412" s="110"/>
      <c r="D412" s="111"/>
      <c r="E412" s="111"/>
      <c r="F412" s="60"/>
    </row>
    <row r="413" spans="2:6">
      <c r="B413" s="109"/>
      <c r="C413" s="110"/>
      <c r="D413" s="111"/>
      <c r="E413" s="111"/>
      <c r="F413" s="60"/>
    </row>
    <row r="414" spans="2:6">
      <c r="B414" s="109"/>
      <c r="C414" s="110"/>
      <c r="D414" s="111"/>
      <c r="E414" s="111"/>
      <c r="F414" s="60"/>
    </row>
    <row r="415" spans="2:6">
      <c r="B415" s="109"/>
      <c r="C415" s="110"/>
      <c r="D415" s="111"/>
      <c r="E415" s="111"/>
      <c r="F415" s="60"/>
    </row>
    <row r="416" spans="2:6">
      <c r="B416" s="109"/>
      <c r="C416" s="110"/>
      <c r="D416" s="111"/>
      <c r="E416" s="111"/>
      <c r="F416" s="60"/>
    </row>
    <row r="417" spans="2:6">
      <c r="B417" s="109"/>
      <c r="C417" s="110"/>
      <c r="D417" s="111"/>
      <c r="E417" s="111"/>
      <c r="F417" s="60"/>
    </row>
    <row r="418" spans="2:6">
      <c r="B418" s="109"/>
      <c r="C418" s="110"/>
      <c r="D418" s="111"/>
      <c r="E418" s="111"/>
      <c r="F418" s="60"/>
    </row>
    <row r="419" spans="2:6">
      <c r="B419" s="109"/>
      <c r="C419" s="110"/>
      <c r="D419" s="111"/>
      <c r="E419" s="111"/>
      <c r="F419" s="60"/>
    </row>
    <row r="420" spans="2:6">
      <c r="B420" s="109"/>
      <c r="C420" s="110"/>
      <c r="D420" s="111"/>
      <c r="E420" s="111"/>
      <c r="F420" s="60"/>
    </row>
    <row r="421" spans="2:6">
      <c r="B421" s="109"/>
      <c r="C421" s="110"/>
      <c r="D421" s="111"/>
      <c r="E421" s="111"/>
      <c r="F421" s="60"/>
    </row>
    <row r="422" spans="2:6">
      <c r="B422" s="109"/>
      <c r="C422" s="110"/>
      <c r="D422" s="111"/>
      <c r="E422" s="111"/>
      <c r="F422" s="60"/>
    </row>
    <row r="423" spans="2:6">
      <c r="B423" s="109"/>
      <c r="C423" s="110"/>
      <c r="D423" s="111"/>
      <c r="E423" s="111"/>
      <c r="F423" s="60"/>
    </row>
    <row r="424" spans="2:6">
      <c r="B424" s="109"/>
      <c r="C424" s="110"/>
      <c r="D424" s="111"/>
      <c r="E424" s="111"/>
      <c r="F424" s="60"/>
    </row>
    <row r="425" spans="2:6">
      <c r="B425" s="109"/>
      <c r="C425" s="110"/>
      <c r="D425" s="111"/>
      <c r="E425" s="111"/>
      <c r="F425" s="60"/>
    </row>
    <row r="426" spans="2:6">
      <c r="B426" s="109"/>
      <c r="C426" s="110"/>
      <c r="D426" s="111"/>
      <c r="E426" s="111"/>
      <c r="F426" s="60"/>
    </row>
    <row r="427" spans="2:6">
      <c r="B427" s="109"/>
      <c r="C427" s="110"/>
      <c r="D427" s="111"/>
      <c r="E427" s="111"/>
      <c r="F427" s="60"/>
    </row>
    <row r="428" spans="2:6">
      <c r="B428" s="109"/>
      <c r="C428" s="110"/>
      <c r="D428" s="111"/>
      <c r="E428" s="111"/>
      <c r="F428" s="60"/>
    </row>
    <row r="429" spans="2:6">
      <c r="B429" s="109"/>
      <c r="C429" s="110"/>
      <c r="D429" s="111"/>
      <c r="E429" s="111"/>
      <c r="F429" s="60"/>
    </row>
    <row r="430" spans="2:6">
      <c r="B430" s="109"/>
      <c r="C430" s="110"/>
      <c r="D430" s="111"/>
      <c r="E430" s="111"/>
      <c r="F430" s="60"/>
    </row>
    <row r="431" spans="2:6">
      <c r="B431" s="109"/>
      <c r="C431" s="110"/>
      <c r="D431" s="111"/>
      <c r="E431" s="111"/>
      <c r="F431" s="60"/>
    </row>
    <row r="432" spans="2:6">
      <c r="B432" s="109"/>
      <c r="C432" s="110"/>
      <c r="D432" s="111"/>
      <c r="E432" s="111"/>
      <c r="F432" s="60"/>
    </row>
    <row r="433" spans="2:6">
      <c r="B433" s="109"/>
      <c r="C433" s="110"/>
      <c r="D433" s="111"/>
      <c r="E433" s="111"/>
      <c r="F433" s="60"/>
    </row>
    <row r="434" spans="2:6">
      <c r="B434" s="109"/>
      <c r="C434" s="110"/>
      <c r="D434" s="111"/>
      <c r="E434" s="111"/>
      <c r="F434" s="60"/>
    </row>
    <row r="435" spans="2:6">
      <c r="B435" s="109"/>
      <c r="C435" s="110"/>
      <c r="D435" s="111"/>
      <c r="E435" s="111"/>
      <c r="F435" s="60"/>
    </row>
    <row r="436" spans="2:6">
      <c r="B436" s="109"/>
      <c r="C436" s="110"/>
      <c r="D436" s="111"/>
      <c r="E436" s="111"/>
      <c r="F436" s="60"/>
    </row>
    <row r="437" spans="2:6">
      <c r="B437" s="109"/>
      <c r="C437" s="110"/>
      <c r="D437" s="111"/>
      <c r="E437" s="111"/>
      <c r="F437" s="60"/>
    </row>
    <row r="438" spans="2:6">
      <c r="B438" s="109"/>
      <c r="C438" s="110"/>
      <c r="D438" s="111"/>
      <c r="E438" s="111"/>
      <c r="F438" s="60"/>
    </row>
    <row r="439" spans="2:6">
      <c r="B439" s="109"/>
      <c r="C439" s="110"/>
      <c r="D439" s="111"/>
      <c r="E439" s="111"/>
      <c r="F439" s="60"/>
    </row>
    <row r="440" spans="2:6">
      <c r="B440" s="109"/>
      <c r="C440" s="110"/>
      <c r="D440" s="111"/>
      <c r="E440" s="111"/>
      <c r="F440" s="60"/>
    </row>
    <row r="441" spans="2:6">
      <c r="B441" s="109"/>
      <c r="C441" s="110"/>
      <c r="D441" s="111"/>
      <c r="E441" s="111"/>
      <c r="F441" s="60"/>
    </row>
    <row r="442" spans="2:6">
      <c r="B442" s="109"/>
      <c r="C442" s="110"/>
      <c r="D442" s="111"/>
      <c r="E442" s="111"/>
      <c r="F442" s="60"/>
    </row>
    <row r="443" spans="2:6">
      <c r="B443" s="109"/>
      <c r="C443" s="110"/>
      <c r="D443" s="111"/>
      <c r="E443" s="111"/>
      <c r="F443" s="60"/>
    </row>
    <row r="444" spans="2:6">
      <c r="B444" s="109"/>
      <c r="C444" s="110"/>
      <c r="D444" s="111"/>
      <c r="E444" s="111"/>
      <c r="F444" s="60"/>
    </row>
    <row r="445" spans="2:6">
      <c r="B445" s="109"/>
      <c r="C445" s="110"/>
      <c r="D445" s="111"/>
      <c r="E445" s="111"/>
      <c r="F445" s="60"/>
    </row>
    <row r="446" spans="2:6">
      <c r="B446" s="109"/>
      <c r="C446" s="110"/>
      <c r="D446" s="111"/>
      <c r="E446" s="111"/>
      <c r="F446" s="60"/>
    </row>
    <row r="447" spans="2:6">
      <c r="B447" s="109"/>
      <c r="C447" s="110"/>
      <c r="D447" s="111"/>
      <c r="E447" s="111"/>
      <c r="F447" s="60"/>
    </row>
    <row r="448" spans="2:6">
      <c r="B448" s="109"/>
      <c r="C448" s="110"/>
      <c r="D448" s="111"/>
      <c r="E448" s="111"/>
      <c r="F448" s="60"/>
    </row>
    <row r="449" spans="2:6">
      <c r="B449" s="109"/>
      <c r="C449" s="110"/>
      <c r="D449" s="111"/>
      <c r="E449" s="111"/>
      <c r="F449" s="60"/>
    </row>
    <row r="450" spans="2:6">
      <c r="B450" s="109"/>
      <c r="C450" s="110"/>
      <c r="D450" s="111"/>
      <c r="E450" s="111"/>
      <c r="F450" s="60"/>
    </row>
    <row r="451" spans="2:6">
      <c r="B451" s="109"/>
      <c r="C451" s="110"/>
      <c r="D451" s="111"/>
      <c r="E451" s="111"/>
      <c r="F451" s="60"/>
    </row>
    <row r="452" spans="2:6">
      <c r="B452" s="109"/>
      <c r="C452" s="110"/>
      <c r="D452" s="111"/>
      <c r="E452" s="111"/>
      <c r="F452" s="60"/>
    </row>
    <row r="453" spans="2:6">
      <c r="B453" s="109"/>
      <c r="C453" s="110"/>
      <c r="D453" s="111"/>
      <c r="E453" s="111"/>
      <c r="F453" s="60"/>
    </row>
    <row r="454" spans="2:6">
      <c r="B454" s="109"/>
      <c r="C454" s="110"/>
      <c r="D454" s="111"/>
      <c r="E454" s="111"/>
      <c r="F454" s="60"/>
    </row>
    <row r="455" spans="2:6">
      <c r="B455" s="109"/>
      <c r="C455" s="110"/>
      <c r="D455" s="111"/>
      <c r="E455" s="111"/>
      <c r="F455" s="60"/>
    </row>
    <row r="456" spans="2:6">
      <c r="B456" s="109"/>
      <c r="C456" s="110"/>
      <c r="D456" s="111"/>
      <c r="E456" s="111"/>
      <c r="F456" s="60"/>
    </row>
    <row r="457" spans="2:6">
      <c r="B457" s="109"/>
      <c r="C457" s="110"/>
      <c r="D457" s="111"/>
      <c r="E457" s="111"/>
      <c r="F457" s="60"/>
    </row>
    <row r="458" spans="2:6">
      <c r="B458" s="109"/>
      <c r="C458" s="110"/>
      <c r="D458" s="111"/>
      <c r="E458" s="111"/>
      <c r="F458" s="60"/>
    </row>
    <row r="459" spans="2:6">
      <c r="B459" s="109"/>
      <c r="C459" s="110"/>
      <c r="D459" s="111"/>
      <c r="E459" s="111"/>
      <c r="F459" s="60"/>
    </row>
    <row r="460" spans="2:6">
      <c r="B460" s="109"/>
      <c r="C460" s="110"/>
      <c r="D460" s="111"/>
      <c r="E460" s="111"/>
      <c r="F460" s="60"/>
    </row>
    <row r="461" spans="2:6">
      <c r="B461" s="109"/>
      <c r="C461" s="110"/>
      <c r="D461" s="111"/>
      <c r="E461" s="111"/>
      <c r="F461" s="60"/>
    </row>
    <row r="462" spans="2:6">
      <c r="B462" s="109"/>
      <c r="C462" s="110"/>
      <c r="D462" s="111"/>
      <c r="E462" s="111"/>
      <c r="F462" s="60"/>
    </row>
    <row r="463" spans="2:6">
      <c r="B463" s="109"/>
      <c r="C463" s="110"/>
      <c r="D463" s="111"/>
      <c r="E463" s="111"/>
      <c r="F463" s="60"/>
    </row>
    <row r="464" spans="2:6">
      <c r="B464" s="109"/>
      <c r="C464" s="110"/>
      <c r="D464" s="111"/>
      <c r="E464" s="111"/>
      <c r="F464" s="60"/>
    </row>
    <row r="465" spans="2:6">
      <c r="B465" s="109"/>
      <c r="C465" s="110"/>
      <c r="D465" s="111"/>
      <c r="E465" s="111"/>
      <c r="F465" s="60"/>
    </row>
    <row r="466" spans="2:6">
      <c r="B466" s="109"/>
      <c r="C466" s="110"/>
      <c r="D466" s="111"/>
      <c r="E466" s="111"/>
      <c r="F466" s="60"/>
    </row>
    <row r="467" spans="2:6">
      <c r="B467" s="109"/>
      <c r="C467" s="110"/>
      <c r="D467" s="111"/>
      <c r="E467" s="111"/>
      <c r="F467" s="60"/>
    </row>
    <row r="468" spans="2:6">
      <c r="B468" s="109"/>
      <c r="C468" s="110"/>
      <c r="D468" s="111"/>
      <c r="E468" s="111"/>
      <c r="F468" s="60"/>
    </row>
    <row r="469" spans="2:6">
      <c r="B469" s="109"/>
      <c r="C469" s="110"/>
      <c r="D469" s="111"/>
      <c r="E469" s="111"/>
      <c r="F469" s="60"/>
    </row>
    <row r="470" spans="2:6">
      <c r="B470" s="109"/>
      <c r="C470" s="110"/>
      <c r="D470" s="111"/>
      <c r="E470" s="111"/>
      <c r="F470" s="60"/>
    </row>
    <row r="471" spans="2:6">
      <c r="B471" s="109"/>
      <c r="C471" s="110"/>
      <c r="D471" s="111"/>
      <c r="E471" s="111"/>
      <c r="F471" s="60"/>
    </row>
    <row r="472" spans="2:6">
      <c r="B472" s="109"/>
      <c r="C472" s="110"/>
      <c r="D472" s="111"/>
      <c r="E472" s="111"/>
      <c r="F472" s="60"/>
    </row>
    <row r="473" spans="2:6">
      <c r="B473" s="109"/>
      <c r="C473" s="110"/>
      <c r="D473" s="111"/>
      <c r="E473" s="111"/>
      <c r="F473" s="60"/>
    </row>
    <row r="474" spans="2:6">
      <c r="B474" s="109"/>
      <c r="C474" s="110"/>
      <c r="D474" s="111"/>
      <c r="E474" s="111"/>
      <c r="F474" s="60"/>
    </row>
    <row r="475" spans="2:6">
      <c r="B475" s="109"/>
      <c r="C475" s="110"/>
      <c r="D475" s="111"/>
      <c r="E475" s="111"/>
      <c r="F475" s="60"/>
    </row>
    <row r="476" spans="2:6">
      <c r="B476" s="109"/>
      <c r="C476" s="110"/>
      <c r="D476" s="111"/>
      <c r="E476" s="111"/>
      <c r="F476" s="60"/>
    </row>
    <row r="477" spans="2:6">
      <c r="B477" s="109"/>
      <c r="C477" s="110"/>
      <c r="D477" s="111"/>
      <c r="E477" s="111"/>
      <c r="F477" s="60"/>
    </row>
    <row r="478" spans="2:6">
      <c r="B478" s="109"/>
      <c r="C478" s="110"/>
      <c r="D478" s="111"/>
      <c r="E478" s="111"/>
      <c r="F478" s="60"/>
    </row>
    <row r="479" spans="2:6">
      <c r="B479" s="109"/>
      <c r="C479" s="110"/>
      <c r="D479" s="111"/>
      <c r="E479" s="111"/>
      <c r="F479" s="60"/>
    </row>
    <row r="480" spans="2:6">
      <c r="B480" s="109"/>
      <c r="C480" s="110"/>
      <c r="D480" s="111"/>
      <c r="E480" s="111"/>
      <c r="F480" s="60"/>
    </row>
    <row r="481" spans="2:6">
      <c r="B481" s="109"/>
      <c r="C481" s="110"/>
      <c r="D481" s="111"/>
      <c r="E481" s="111"/>
      <c r="F481" s="60"/>
    </row>
    <row r="482" spans="2:6">
      <c r="B482" s="109"/>
      <c r="C482" s="110"/>
      <c r="D482" s="111"/>
      <c r="E482" s="111"/>
      <c r="F482" s="60"/>
    </row>
    <row r="483" spans="2:6">
      <c r="B483" s="109"/>
      <c r="C483" s="110"/>
      <c r="D483" s="111"/>
      <c r="E483" s="111"/>
      <c r="F483" s="60"/>
    </row>
    <row r="484" spans="2:6">
      <c r="B484" s="109"/>
      <c r="C484" s="110"/>
      <c r="D484" s="111"/>
      <c r="E484" s="111"/>
      <c r="F484" s="60"/>
    </row>
    <row r="485" spans="2:6">
      <c r="B485" s="109"/>
      <c r="C485" s="110"/>
      <c r="D485" s="111"/>
      <c r="E485" s="111"/>
      <c r="F485" s="60"/>
    </row>
    <row r="486" spans="2:6">
      <c r="B486" s="109"/>
      <c r="C486" s="110"/>
      <c r="D486" s="111"/>
      <c r="E486" s="111"/>
      <c r="F486" s="60"/>
    </row>
    <row r="487" spans="2:6">
      <c r="B487" s="109"/>
      <c r="C487" s="110"/>
      <c r="D487" s="111"/>
      <c r="E487" s="111"/>
      <c r="F487" s="60"/>
    </row>
    <row r="488" spans="2:6">
      <c r="B488" s="109"/>
      <c r="C488" s="110"/>
      <c r="D488" s="111"/>
      <c r="E488" s="111"/>
      <c r="F488" s="60"/>
    </row>
    <row r="489" spans="2:6">
      <c r="B489" s="109"/>
      <c r="C489" s="110"/>
      <c r="D489" s="111"/>
      <c r="E489" s="111"/>
      <c r="F489" s="60"/>
    </row>
    <row r="490" spans="2:6">
      <c r="B490" s="109"/>
      <c r="C490" s="110"/>
      <c r="D490" s="111"/>
      <c r="E490" s="111"/>
      <c r="F490" s="60"/>
    </row>
    <row r="491" spans="2:6">
      <c r="B491" s="109"/>
      <c r="C491" s="110"/>
      <c r="D491" s="111"/>
      <c r="E491" s="111"/>
      <c r="F491" s="60"/>
    </row>
    <row r="492" spans="2:6">
      <c r="B492" s="109"/>
      <c r="C492" s="110"/>
      <c r="D492" s="111"/>
      <c r="E492" s="111"/>
      <c r="F492" s="60"/>
    </row>
    <row r="493" spans="2:6">
      <c r="B493" s="109"/>
      <c r="C493" s="110"/>
      <c r="D493" s="111"/>
      <c r="E493" s="111"/>
      <c r="F493" s="60"/>
    </row>
    <row r="494" spans="2:6">
      <c r="B494" s="109"/>
      <c r="C494" s="110"/>
      <c r="D494" s="111"/>
      <c r="E494" s="111"/>
      <c r="F494" s="60"/>
    </row>
    <row r="495" spans="2:6">
      <c r="B495" s="109"/>
      <c r="C495" s="110"/>
      <c r="D495" s="111"/>
      <c r="E495" s="111"/>
      <c r="F495" s="60"/>
    </row>
    <row r="496" spans="2:6">
      <c r="B496" s="109"/>
      <c r="C496" s="110"/>
      <c r="D496" s="111"/>
      <c r="E496" s="111"/>
      <c r="F496" s="60"/>
    </row>
    <row r="497" spans="2:6">
      <c r="B497" s="109"/>
      <c r="C497" s="110"/>
      <c r="D497" s="111"/>
      <c r="E497" s="111"/>
      <c r="F497" s="60"/>
    </row>
    <row r="498" spans="2:6">
      <c r="B498" s="109"/>
      <c r="C498" s="110"/>
      <c r="D498" s="111"/>
      <c r="E498" s="111"/>
      <c r="F498" s="60"/>
    </row>
    <row r="499" spans="2:6">
      <c r="B499" s="109"/>
      <c r="C499" s="110"/>
      <c r="D499" s="111"/>
      <c r="E499" s="111"/>
      <c r="F499" s="60"/>
    </row>
    <row r="500" spans="2:6">
      <c r="B500" s="109"/>
      <c r="C500" s="110"/>
      <c r="D500" s="111"/>
      <c r="E500" s="111"/>
      <c r="F500" s="60"/>
    </row>
    <row r="501" spans="2:6">
      <c r="B501" s="109"/>
      <c r="C501" s="110"/>
      <c r="D501" s="111"/>
      <c r="E501" s="111"/>
      <c r="F501" s="60"/>
    </row>
    <row r="502" spans="2:6">
      <c r="B502" s="109"/>
      <c r="C502" s="110"/>
      <c r="D502" s="111"/>
      <c r="E502" s="111"/>
      <c r="F502" s="60"/>
    </row>
    <row r="503" spans="2:6">
      <c r="B503" s="109"/>
      <c r="C503" s="110"/>
      <c r="D503" s="111"/>
      <c r="E503" s="111"/>
      <c r="F503" s="60"/>
    </row>
    <row r="504" spans="2:6">
      <c r="B504" s="109"/>
      <c r="C504" s="110"/>
      <c r="D504" s="111"/>
      <c r="E504" s="111"/>
      <c r="F504" s="60"/>
    </row>
    <row r="505" spans="2:6">
      <c r="B505" s="109"/>
      <c r="C505" s="110"/>
      <c r="D505" s="111"/>
      <c r="E505" s="111"/>
      <c r="F505" s="60"/>
    </row>
    <row r="506" spans="2:6">
      <c r="B506" s="109"/>
      <c r="C506" s="110"/>
      <c r="D506" s="111"/>
      <c r="E506" s="111"/>
      <c r="F506" s="60"/>
    </row>
    <row r="507" spans="2:6">
      <c r="B507" s="109"/>
      <c r="C507" s="110"/>
      <c r="D507" s="111"/>
      <c r="E507" s="111"/>
      <c r="F507" s="60"/>
    </row>
    <row r="508" spans="2:6">
      <c r="B508" s="109"/>
      <c r="C508" s="110"/>
      <c r="D508" s="111"/>
      <c r="E508" s="111"/>
      <c r="F508" s="60"/>
    </row>
    <row r="509" spans="2:6">
      <c r="B509" s="109"/>
      <c r="C509" s="110"/>
      <c r="D509" s="111"/>
      <c r="E509" s="111"/>
      <c r="F509" s="60"/>
    </row>
    <row r="510" spans="2:6">
      <c r="B510" s="109"/>
      <c r="C510" s="110"/>
      <c r="D510" s="111"/>
      <c r="E510" s="111"/>
      <c r="F510" s="60"/>
    </row>
    <row r="511" spans="2:6">
      <c r="B511" s="109"/>
      <c r="C511" s="110"/>
      <c r="D511" s="111"/>
      <c r="E511" s="111"/>
      <c r="F511" s="60"/>
    </row>
    <row r="512" spans="2:6">
      <c r="B512" s="109"/>
      <c r="C512" s="110"/>
      <c r="D512" s="111"/>
      <c r="E512" s="111"/>
      <c r="F512" s="60"/>
    </row>
    <row r="513" spans="2:6">
      <c r="B513" s="109"/>
      <c r="C513" s="110"/>
      <c r="D513" s="111"/>
      <c r="E513" s="111"/>
      <c r="F513" s="60"/>
    </row>
    <row r="514" spans="2:6">
      <c r="B514" s="109"/>
      <c r="C514" s="110"/>
      <c r="D514" s="111"/>
      <c r="E514" s="111"/>
      <c r="F514" s="60"/>
    </row>
    <row r="515" spans="2:6">
      <c r="B515" s="109"/>
      <c r="C515" s="110"/>
      <c r="D515" s="111"/>
      <c r="E515" s="111"/>
      <c r="F515" s="60"/>
    </row>
    <row r="516" spans="2:6">
      <c r="B516" s="109"/>
      <c r="C516" s="110"/>
      <c r="D516" s="111"/>
      <c r="E516" s="111"/>
      <c r="F516" s="60"/>
    </row>
    <row r="517" spans="2:6">
      <c r="B517" s="109"/>
      <c r="C517" s="110"/>
      <c r="D517" s="111"/>
      <c r="E517" s="111"/>
      <c r="F517" s="60"/>
    </row>
    <row r="518" spans="2:6">
      <c r="B518" s="109"/>
      <c r="C518" s="110"/>
      <c r="D518" s="111"/>
      <c r="E518" s="111"/>
      <c r="F518" s="60"/>
    </row>
    <row r="519" spans="2:6">
      <c r="B519" s="109"/>
      <c r="C519" s="110"/>
      <c r="D519" s="111"/>
      <c r="E519" s="111"/>
      <c r="F519" s="60"/>
    </row>
    <row r="520" spans="2:6">
      <c r="B520" s="109"/>
      <c r="C520" s="110"/>
      <c r="D520" s="111"/>
      <c r="E520" s="111"/>
      <c r="F520" s="60"/>
    </row>
    <row r="521" spans="2:6">
      <c r="B521" s="109"/>
      <c r="C521" s="110"/>
      <c r="D521" s="111"/>
      <c r="E521" s="111"/>
      <c r="F521" s="60"/>
    </row>
    <row r="522" spans="2:6">
      <c r="B522" s="109"/>
      <c r="C522" s="110"/>
      <c r="D522" s="111"/>
      <c r="E522" s="111"/>
      <c r="F522" s="60"/>
    </row>
    <row r="523" spans="2:6">
      <c r="B523" s="109"/>
      <c r="C523" s="110"/>
      <c r="D523" s="111"/>
      <c r="E523" s="111"/>
      <c r="F523" s="60"/>
    </row>
    <row r="524" spans="2:6">
      <c r="B524" s="109"/>
      <c r="C524" s="110"/>
      <c r="D524" s="111"/>
      <c r="E524" s="111"/>
      <c r="F524" s="60"/>
    </row>
    <row r="525" spans="2:6">
      <c r="B525" s="109"/>
      <c r="C525" s="110"/>
      <c r="D525" s="111"/>
      <c r="E525" s="111"/>
      <c r="F525" s="60"/>
    </row>
    <row r="526" spans="2:6">
      <c r="B526" s="109"/>
      <c r="C526" s="110"/>
      <c r="D526" s="111"/>
      <c r="E526" s="111"/>
      <c r="F526" s="60"/>
    </row>
    <row r="527" spans="2:6">
      <c r="B527" s="109"/>
      <c r="C527" s="110"/>
      <c r="D527" s="111"/>
      <c r="E527" s="111"/>
      <c r="F527" s="60"/>
    </row>
    <row r="528" spans="2:6">
      <c r="B528" s="109"/>
      <c r="C528" s="110"/>
      <c r="D528" s="111"/>
      <c r="E528" s="111"/>
      <c r="F528" s="60"/>
    </row>
    <row r="529" spans="2:6">
      <c r="B529" s="109"/>
      <c r="C529" s="110"/>
      <c r="D529" s="111"/>
      <c r="E529" s="111"/>
      <c r="F529" s="60"/>
    </row>
    <row r="530" spans="2:6">
      <c r="B530" s="109"/>
      <c r="C530" s="110"/>
      <c r="D530" s="111"/>
      <c r="E530" s="111"/>
      <c r="F530" s="60"/>
    </row>
    <row r="531" spans="2:6">
      <c r="B531" s="109"/>
      <c r="C531" s="110"/>
      <c r="D531" s="111"/>
      <c r="E531" s="111"/>
      <c r="F531" s="60"/>
    </row>
    <row r="532" spans="2:6">
      <c r="B532" s="109"/>
      <c r="C532" s="110"/>
      <c r="D532" s="111"/>
      <c r="E532" s="111"/>
      <c r="F532" s="60"/>
    </row>
    <row r="533" spans="2:6">
      <c r="B533" s="109"/>
      <c r="C533" s="110"/>
      <c r="D533" s="111"/>
      <c r="E533" s="111"/>
      <c r="F533" s="60"/>
    </row>
    <row r="534" spans="2:6">
      <c r="B534" s="109"/>
      <c r="C534" s="110"/>
      <c r="D534" s="111"/>
      <c r="E534" s="111"/>
      <c r="F534" s="60"/>
    </row>
    <row r="535" spans="2:6">
      <c r="B535" s="109"/>
      <c r="C535" s="110"/>
      <c r="D535" s="111"/>
      <c r="E535" s="111"/>
      <c r="F535" s="60"/>
    </row>
    <row r="536" spans="2:6">
      <c r="B536" s="109"/>
      <c r="C536" s="110"/>
      <c r="D536" s="111"/>
      <c r="E536" s="111"/>
      <c r="F536" s="60"/>
    </row>
    <row r="537" spans="2:6">
      <c r="B537" s="109"/>
      <c r="C537" s="110"/>
      <c r="D537" s="111"/>
      <c r="E537" s="111"/>
      <c r="F537" s="60"/>
    </row>
    <row r="538" spans="2:6">
      <c r="B538" s="109"/>
      <c r="C538" s="110"/>
      <c r="D538" s="111"/>
      <c r="E538" s="111"/>
      <c r="F538" s="60"/>
    </row>
    <row r="539" spans="2:6">
      <c r="B539" s="109"/>
      <c r="C539" s="110"/>
      <c r="D539" s="111"/>
      <c r="E539" s="111"/>
      <c r="F539" s="60"/>
    </row>
    <row r="540" spans="2:6">
      <c r="B540" s="109"/>
      <c r="C540" s="110"/>
      <c r="D540" s="111"/>
      <c r="E540" s="111"/>
      <c r="F540" s="60"/>
    </row>
    <row r="541" spans="2:6">
      <c r="B541" s="109"/>
      <c r="C541" s="110"/>
      <c r="D541" s="111"/>
      <c r="E541" s="111"/>
      <c r="F541" s="60"/>
    </row>
    <row r="542" spans="2:6">
      <c r="B542" s="109"/>
      <c r="C542" s="110"/>
      <c r="D542" s="111"/>
      <c r="E542" s="111"/>
      <c r="F542" s="60"/>
    </row>
    <row r="543" spans="2:6">
      <c r="B543" s="109"/>
      <c r="C543" s="110"/>
      <c r="D543" s="111"/>
      <c r="E543" s="111"/>
      <c r="F543" s="60"/>
    </row>
    <row r="544" spans="2:6">
      <c r="B544" s="109"/>
      <c r="C544" s="110"/>
      <c r="D544" s="111"/>
      <c r="E544" s="111"/>
      <c r="F544" s="60"/>
    </row>
    <row r="545" spans="2:6">
      <c r="B545" s="109"/>
      <c r="C545" s="110"/>
      <c r="D545" s="111"/>
      <c r="E545" s="111"/>
      <c r="F545" s="60"/>
    </row>
    <row r="546" spans="2:6">
      <c r="B546" s="109"/>
      <c r="C546" s="110"/>
      <c r="D546" s="111"/>
      <c r="E546" s="111"/>
      <c r="F546" s="60"/>
    </row>
    <row r="547" spans="2:6">
      <c r="B547" s="109"/>
      <c r="C547" s="110"/>
      <c r="D547" s="111"/>
      <c r="E547" s="111"/>
      <c r="F547" s="60"/>
    </row>
    <row r="548" spans="2:6">
      <c r="B548" s="109"/>
      <c r="C548" s="110"/>
      <c r="D548" s="111"/>
      <c r="E548" s="111"/>
      <c r="F548" s="60"/>
    </row>
    <row r="549" spans="2:6">
      <c r="B549" s="109"/>
      <c r="C549" s="110"/>
      <c r="D549" s="111"/>
      <c r="E549" s="111"/>
      <c r="F549" s="60"/>
    </row>
    <row r="550" spans="2:6">
      <c r="B550" s="109"/>
      <c r="C550" s="110"/>
      <c r="D550" s="111"/>
      <c r="E550" s="111"/>
      <c r="F550" s="60"/>
    </row>
    <row r="551" spans="2:6">
      <c r="B551" s="109"/>
      <c r="C551" s="110"/>
      <c r="D551" s="111"/>
      <c r="E551" s="111"/>
      <c r="F551" s="60"/>
    </row>
    <row r="552" spans="2:6">
      <c r="B552" s="109"/>
      <c r="C552" s="110"/>
      <c r="D552" s="111"/>
      <c r="E552" s="111"/>
      <c r="F552" s="60"/>
    </row>
    <row r="553" spans="2:6">
      <c r="B553" s="109"/>
      <c r="C553" s="110"/>
      <c r="D553" s="111"/>
      <c r="E553" s="111"/>
      <c r="F553" s="60"/>
    </row>
    <row r="554" spans="2:6">
      <c r="B554" s="109"/>
      <c r="C554" s="110"/>
      <c r="D554" s="111"/>
      <c r="E554" s="111"/>
      <c r="F554" s="60"/>
    </row>
    <row r="555" spans="2:6">
      <c r="B555" s="109"/>
      <c r="C555" s="110"/>
      <c r="D555" s="111"/>
      <c r="E555" s="111"/>
      <c r="F555" s="60"/>
    </row>
    <row r="556" spans="2:6">
      <c r="B556" s="109"/>
      <c r="C556" s="110"/>
      <c r="D556" s="111"/>
      <c r="E556" s="111"/>
      <c r="F556" s="60"/>
    </row>
    <row r="557" spans="2:6">
      <c r="B557" s="109"/>
      <c r="C557" s="110"/>
      <c r="D557" s="111"/>
      <c r="E557" s="111"/>
      <c r="F557" s="60"/>
    </row>
    <row r="558" spans="2:6">
      <c r="B558" s="109"/>
      <c r="C558" s="110"/>
      <c r="D558" s="111"/>
      <c r="E558" s="111"/>
      <c r="F558" s="60"/>
    </row>
    <row r="559" spans="2:6">
      <c r="B559" s="109"/>
      <c r="C559" s="110"/>
      <c r="D559" s="111"/>
      <c r="E559" s="111"/>
      <c r="F559" s="60"/>
    </row>
    <row r="560" spans="2:6">
      <c r="B560" s="109"/>
      <c r="C560" s="110"/>
      <c r="D560" s="111"/>
      <c r="E560" s="111"/>
      <c r="F560" s="60"/>
    </row>
    <row r="561" spans="2:6">
      <c r="B561" s="109"/>
      <c r="C561" s="110"/>
      <c r="D561" s="111"/>
      <c r="E561" s="111"/>
      <c r="F561" s="60"/>
    </row>
    <row r="562" spans="2:6">
      <c r="B562" s="109"/>
      <c r="C562" s="110"/>
      <c r="D562" s="111"/>
      <c r="E562" s="111"/>
      <c r="F562" s="60"/>
    </row>
    <row r="563" spans="2:6">
      <c r="B563" s="109"/>
      <c r="C563" s="110"/>
      <c r="D563" s="111"/>
      <c r="E563" s="111"/>
      <c r="F563" s="60"/>
    </row>
    <row r="564" spans="2:6">
      <c r="B564" s="109"/>
      <c r="C564" s="110"/>
      <c r="D564" s="111"/>
      <c r="E564" s="111"/>
      <c r="F564" s="60"/>
    </row>
    <row r="565" spans="2:6">
      <c r="B565" s="109"/>
      <c r="C565" s="110"/>
      <c r="D565" s="111"/>
      <c r="E565" s="111"/>
      <c r="F565" s="60"/>
    </row>
    <row r="566" spans="2:6">
      <c r="B566" s="109"/>
      <c r="C566" s="110"/>
      <c r="D566" s="111"/>
      <c r="E566" s="111"/>
      <c r="F566" s="60"/>
    </row>
    <row r="567" spans="2:6">
      <c r="B567" s="109"/>
      <c r="C567" s="110"/>
      <c r="D567" s="111"/>
      <c r="E567" s="111"/>
      <c r="F567" s="60"/>
    </row>
    <row r="568" spans="2:6">
      <c r="B568" s="109"/>
      <c r="C568" s="110"/>
      <c r="D568" s="111"/>
      <c r="E568" s="111"/>
      <c r="F568" s="60"/>
    </row>
    <row r="569" spans="2:6">
      <c r="B569" s="109"/>
      <c r="C569" s="110"/>
      <c r="D569" s="111"/>
      <c r="E569" s="111"/>
      <c r="F569" s="60"/>
    </row>
    <row r="570" spans="2:6">
      <c r="B570" s="109"/>
      <c r="C570" s="110"/>
      <c r="D570" s="111"/>
      <c r="E570" s="111"/>
      <c r="F570" s="60"/>
    </row>
    <row r="571" spans="2:6">
      <c r="B571" s="109"/>
      <c r="C571" s="110"/>
      <c r="D571" s="111"/>
      <c r="E571" s="111"/>
      <c r="F571" s="60"/>
    </row>
    <row r="572" spans="2:6">
      <c r="B572" s="109"/>
      <c r="C572" s="110"/>
      <c r="D572" s="111"/>
      <c r="E572" s="111"/>
      <c r="F572" s="60"/>
    </row>
    <row r="573" spans="2:6">
      <c r="B573" s="109"/>
      <c r="C573" s="110"/>
      <c r="D573" s="111"/>
      <c r="E573" s="111"/>
      <c r="F573" s="60"/>
    </row>
    <row r="574" spans="2:6">
      <c r="B574" s="109"/>
      <c r="C574" s="110"/>
      <c r="D574" s="111"/>
      <c r="E574" s="111"/>
      <c r="F574" s="60"/>
    </row>
    <row r="575" spans="2:6">
      <c r="B575" s="109"/>
      <c r="C575" s="110"/>
      <c r="D575" s="111"/>
      <c r="E575" s="111"/>
      <c r="F575" s="60"/>
    </row>
    <row r="576" spans="2:6">
      <c r="B576" s="109"/>
      <c r="C576" s="110"/>
      <c r="D576" s="111"/>
      <c r="E576" s="111"/>
      <c r="F576" s="60"/>
    </row>
    <row r="577" spans="2:6">
      <c r="B577" s="109"/>
      <c r="C577" s="110"/>
      <c r="D577" s="111"/>
      <c r="E577" s="111"/>
      <c r="F577" s="60"/>
    </row>
    <row r="578" spans="2:6">
      <c r="B578" s="109"/>
      <c r="C578" s="110"/>
      <c r="D578" s="111"/>
      <c r="E578" s="111"/>
      <c r="F578" s="60"/>
    </row>
    <row r="579" spans="2:6">
      <c r="B579" s="109"/>
      <c r="C579" s="110"/>
      <c r="D579" s="111"/>
      <c r="E579" s="111"/>
      <c r="F579" s="60"/>
    </row>
    <row r="580" spans="2:6">
      <c r="B580" s="109"/>
      <c r="C580" s="110"/>
      <c r="D580" s="111"/>
      <c r="E580" s="111"/>
      <c r="F580" s="60"/>
    </row>
    <row r="581" spans="2:6">
      <c r="B581" s="109"/>
      <c r="C581" s="110"/>
      <c r="D581" s="111"/>
      <c r="E581" s="111"/>
      <c r="F581" s="60"/>
    </row>
    <row r="582" spans="2:6">
      <c r="B582" s="109"/>
      <c r="C582" s="110"/>
      <c r="D582" s="111"/>
      <c r="E582" s="111"/>
      <c r="F582" s="60"/>
    </row>
    <row r="583" spans="2:6">
      <c r="B583" s="109"/>
      <c r="C583" s="110"/>
      <c r="D583" s="111"/>
      <c r="E583" s="111"/>
      <c r="F583" s="60"/>
    </row>
    <row r="584" spans="2:6">
      <c r="B584" s="109"/>
      <c r="C584" s="110"/>
      <c r="D584" s="111"/>
      <c r="E584" s="111"/>
      <c r="F584" s="60"/>
    </row>
    <row r="585" spans="2:6">
      <c r="B585" s="109"/>
      <c r="C585" s="110"/>
      <c r="D585" s="111"/>
      <c r="E585" s="111"/>
      <c r="F585" s="60"/>
    </row>
    <row r="586" spans="2:6">
      <c r="B586" s="109"/>
      <c r="C586" s="110"/>
      <c r="D586" s="111"/>
      <c r="E586" s="111"/>
      <c r="F586" s="60"/>
    </row>
    <row r="587" spans="2:6">
      <c r="B587" s="109"/>
      <c r="C587" s="110"/>
      <c r="D587" s="111"/>
      <c r="E587" s="111"/>
      <c r="F587" s="60"/>
    </row>
    <row r="588" spans="2:6">
      <c r="B588" s="109"/>
      <c r="C588" s="110"/>
      <c r="D588" s="111"/>
      <c r="E588" s="111"/>
      <c r="F588" s="60"/>
    </row>
    <row r="589" spans="2:6">
      <c r="B589" s="109"/>
      <c r="C589" s="110"/>
      <c r="D589" s="111"/>
      <c r="E589" s="111"/>
      <c r="F589" s="60"/>
    </row>
    <row r="590" spans="2:6">
      <c r="B590" s="109"/>
      <c r="C590" s="110"/>
      <c r="D590" s="111"/>
      <c r="E590" s="111"/>
      <c r="F590" s="60"/>
    </row>
    <row r="591" spans="2:6">
      <c r="B591" s="109"/>
      <c r="C591" s="110"/>
      <c r="D591" s="111"/>
      <c r="E591" s="111"/>
      <c r="F591" s="60"/>
    </row>
    <row r="592" spans="2:6">
      <c r="B592" s="109"/>
      <c r="C592" s="110"/>
      <c r="D592" s="111"/>
      <c r="E592" s="111"/>
      <c r="F592" s="60"/>
    </row>
    <row r="593" spans="2:6">
      <c r="B593" s="109"/>
      <c r="C593" s="110"/>
      <c r="D593" s="111"/>
      <c r="E593" s="111"/>
      <c r="F593" s="60"/>
    </row>
    <row r="594" spans="2:6">
      <c r="B594" s="109"/>
      <c r="C594" s="110"/>
      <c r="D594" s="111"/>
      <c r="E594" s="111"/>
      <c r="F594" s="60"/>
    </row>
    <row r="595" spans="2:6">
      <c r="B595" s="109"/>
      <c r="C595" s="110"/>
      <c r="D595" s="111"/>
      <c r="E595" s="111"/>
      <c r="F595" s="60"/>
    </row>
    <row r="596" spans="2:6">
      <c r="B596" s="109"/>
      <c r="C596" s="110"/>
      <c r="D596" s="111"/>
      <c r="E596" s="111"/>
      <c r="F596" s="60"/>
    </row>
    <row r="597" spans="2:6">
      <c r="B597" s="109"/>
      <c r="C597" s="110"/>
      <c r="D597" s="111"/>
      <c r="E597" s="111"/>
      <c r="F597" s="60"/>
    </row>
    <row r="598" spans="2:6">
      <c r="B598" s="109"/>
      <c r="C598" s="110"/>
      <c r="D598" s="111"/>
      <c r="E598" s="111"/>
      <c r="F598" s="60"/>
    </row>
    <row r="599" spans="2:6">
      <c r="B599" s="109"/>
      <c r="C599" s="110"/>
      <c r="D599" s="111"/>
      <c r="E599" s="111"/>
      <c r="F599" s="60"/>
    </row>
    <row r="600" spans="2:6">
      <c r="B600" s="109"/>
      <c r="C600" s="110"/>
      <c r="D600" s="111"/>
      <c r="E600" s="111"/>
      <c r="F600" s="60"/>
    </row>
    <row r="601" spans="2:6">
      <c r="B601" s="109"/>
      <c r="C601" s="110"/>
      <c r="D601" s="111"/>
      <c r="E601" s="111"/>
      <c r="F601" s="60"/>
    </row>
    <row r="602" spans="2:6">
      <c r="B602" s="109"/>
      <c r="C602" s="110"/>
      <c r="D602" s="111"/>
      <c r="E602" s="111"/>
      <c r="F602" s="60"/>
    </row>
    <row r="603" spans="2:6">
      <c r="B603" s="109"/>
      <c r="C603" s="110"/>
      <c r="D603" s="111"/>
      <c r="E603" s="111"/>
      <c r="F603" s="60"/>
    </row>
    <row r="604" spans="2:6">
      <c r="B604" s="109"/>
      <c r="C604" s="110"/>
      <c r="D604" s="111"/>
      <c r="E604" s="111"/>
      <c r="F604" s="60"/>
    </row>
    <row r="605" spans="2:6">
      <c r="B605" s="109"/>
      <c r="C605" s="110"/>
      <c r="D605" s="111"/>
      <c r="E605" s="111"/>
      <c r="F605" s="60"/>
    </row>
    <row r="606" spans="2:6">
      <c r="B606" s="109"/>
      <c r="C606" s="110"/>
      <c r="D606" s="111"/>
      <c r="E606" s="111"/>
      <c r="F606" s="60"/>
    </row>
    <row r="607" spans="2:6">
      <c r="B607" s="109"/>
      <c r="C607" s="110"/>
      <c r="D607" s="111"/>
      <c r="E607" s="111"/>
      <c r="F607" s="60"/>
    </row>
    <row r="608" spans="2:6">
      <c r="B608" s="109"/>
      <c r="C608" s="110"/>
      <c r="D608" s="111"/>
      <c r="E608" s="111"/>
      <c r="F608" s="60"/>
    </row>
    <row r="609" spans="2:6">
      <c r="B609" s="109"/>
      <c r="C609" s="110"/>
      <c r="D609" s="111"/>
      <c r="E609" s="111"/>
      <c r="F609" s="60"/>
    </row>
    <row r="610" spans="2:6">
      <c r="B610" s="109"/>
      <c r="C610" s="110"/>
      <c r="D610" s="111"/>
      <c r="E610" s="111"/>
      <c r="F610" s="60"/>
    </row>
    <row r="611" spans="2:6">
      <c r="B611" s="109"/>
      <c r="C611" s="110"/>
      <c r="D611" s="111"/>
      <c r="E611" s="111"/>
      <c r="F611" s="60"/>
    </row>
    <row r="612" spans="2:6">
      <c r="B612" s="109"/>
      <c r="C612" s="110"/>
      <c r="D612" s="111"/>
      <c r="E612" s="111"/>
      <c r="F612" s="60"/>
    </row>
    <row r="613" spans="2:6">
      <c r="B613" s="109"/>
      <c r="C613" s="110"/>
      <c r="D613" s="111"/>
      <c r="E613" s="111"/>
      <c r="F613" s="60"/>
    </row>
    <row r="614" spans="2:6">
      <c r="B614" s="109"/>
      <c r="C614" s="110"/>
      <c r="D614" s="111"/>
      <c r="E614" s="111"/>
      <c r="F614" s="60"/>
    </row>
    <row r="615" spans="2:6">
      <c r="B615" s="109"/>
      <c r="C615" s="110"/>
      <c r="D615" s="111"/>
      <c r="E615" s="111"/>
      <c r="F615" s="60"/>
    </row>
    <row r="616" spans="2:6">
      <c r="B616" s="109"/>
      <c r="C616" s="110"/>
      <c r="D616" s="111"/>
      <c r="E616" s="111"/>
      <c r="F616" s="60"/>
    </row>
    <row r="617" spans="2:6">
      <c r="B617" s="109"/>
      <c r="C617" s="110"/>
      <c r="D617" s="111"/>
      <c r="E617" s="111"/>
      <c r="F617" s="60"/>
    </row>
    <row r="618" spans="2:6">
      <c r="B618" s="109"/>
      <c r="C618" s="110"/>
      <c r="D618" s="111"/>
      <c r="E618" s="111"/>
      <c r="F618" s="60"/>
    </row>
    <row r="619" spans="2:6">
      <c r="B619" s="109"/>
      <c r="C619" s="110"/>
      <c r="D619" s="111"/>
      <c r="E619" s="111"/>
      <c r="F619" s="60"/>
    </row>
    <row r="620" spans="2:6">
      <c r="B620" s="109"/>
      <c r="C620" s="110"/>
      <c r="D620" s="111"/>
      <c r="E620" s="111"/>
      <c r="F620" s="60"/>
    </row>
    <row r="621" spans="2:6">
      <c r="B621" s="109"/>
      <c r="C621" s="110"/>
      <c r="D621" s="111"/>
      <c r="E621" s="111"/>
      <c r="F621" s="60"/>
    </row>
    <row r="622" spans="2:6">
      <c r="B622" s="109"/>
      <c r="C622" s="110"/>
      <c r="D622" s="111"/>
      <c r="E622" s="111"/>
      <c r="F622" s="60"/>
    </row>
    <row r="623" spans="2:6">
      <c r="B623" s="109"/>
      <c r="C623" s="110"/>
      <c r="D623" s="111"/>
      <c r="E623" s="111"/>
      <c r="F623" s="60"/>
    </row>
    <row r="624" spans="2:6">
      <c r="B624" s="109"/>
      <c r="C624" s="110"/>
      <c r="D624" s="111"/>
      <c r="E624" s="111"/>
      <c r="F624" s="60"/>
    </row>
    <row r="625" spans="2:6">
      <c r="B625" s="109"/>
      <c r="C625" s="110"/>
      <c r="D625" s="111"/>
      <c r="E625" s="111"/>
      <c r="F625" s="60"/>
    </row>
    <row r="626" spans="2:6">
      <c r="B626" s="109"/>
      <c r="C626" s="110"/>
      <c r="D626" s="111"/>
      <c r="E626" s="111"/>
      <c r="F626" s="60"/>
    </row>
    <row r="627" spans="2:6">
      <c r="B627" s="109"/>
      <c r="C627" s="110"/>
      <c r="D627" s="111"/>
      <c r="E627" s="111"/>
      <c r="F627" s="60"/>
    </row>
    <row r="628" spans="2:6">
      <c r="B628" s="109"/>
      <c r="C628" s="110"/>
      <c r="D628" s="111"/>
      <c r="E628" s="111"/>
      <c r="F628" s="60"/>
    </row>
    <row r="629" spans="2:6">
      <c r="B629" s="109"/>
      <c r="C629" s="110"/>
      <c r="D629" s="111"/>
      <c r="E629" s="111"/>
      <c r="F629" s="60"/>
    </row>
    <row r="630" spans="2:6">
      <c r="B630" s="109"/>
      <c r="C630" s="110"/>
      <c r="D630" s="111"/>
      <c r="E630" s="111"/>
      <c r="F630" s="60"/>
    </row>
    <row r="631" spans="2:6">
      <c r="B631" s="109"/>
      <c r="C631" s="110"/>
      <c r="D631" s="111"/>
      <c r="E631" s="111"/>
      <c r="F631" s="60"/>
    </row>
    <row r="632" spans="2:6">
      <c r="B632" s="109"/>
      <c r="C632" s="110"/>
      <c r="D632" s="111"/>
      <c r="E632" s="111"/>
      <c r="F632" s="60"/>
    </row>
    <row r="633" spans="2:6">
      <c r="B633" s="109"/>
      <c r="C633" s="110"/>
      <c r="D633" s="111"/>
      <c r="E633" s="111"/>
      <c r="F633" s="60"/>
    </row>
    <row r="634" spans="2:6">
      <c r="B634" s="109"/>
      <c r="C634" s="110"/>
      <c r="D634" s="111"/>
      <c r="E634" s="111"/>
      <c r="F634" s="60"/>
    </row>
    <row r="635" spans="2:6">
      <c r="B635" s="109"/>
      <c r="C635" s="110"/>
      <c r="D635" s="111"/>
      <c r="E635" s="111"/>
      <c r="F635" s="60"/>
    </row>
    <row r="636" spans="2:6">
      <c r="B636" s="109"/>
      <c r="C636" s="110"/>
      <c r="D636" s="111"/>
      <c r="E636" s="111"/>
      <c r="F636" s="60"/>
    </row>
    <row r="637" spans="2:6">
      <c r="B637" s="109"/>
      <c r="C637" s="110"/>
      <c r="D637" s="111"/>
      <c r="E637" s="111"/>
      <c r="F637" s="60"/>
    </row>
    <row r="638" spans="2:6">
      <c r="B638" s="109"/>
      <c r="C638" s="110"/>
      <c r="D638" s="111"/>
      <c r="E638" s="111"/>
      <c r="F638" s="60"/>
    </row>
    <row r="639" spans="2:6">
      <c r="B639" s="109"/>
      <c r="C639" s="110"/>
      <c r="D639" s="111"/>
      <c r="E639" s="111"/>
      <c r="F639" s="60"/>
    </row>
    <row r="640" spans="2:6">
      <c r="B640" s="109"/>
      <c r="C640" s="110"/>
      <c r="D640" s="111"/>
      <c r="E640" s="111"/>
      <c r="F640" s="60"/>
    </row>
    <row r="641" spans="2:6">
      <c r="B641" s="109"/>
      <c r="C641" s="110"/>
      <c r="D641" s="111"/>
      <c r="E641" s="111"/>
      <c r="F641" s="60"/>
    </row>
    <row r="642" spans="2:6">
      <c r="B642" s="109"/>
      <c r="C642" s="110"/>
      <c r="D642" s="111"/>
      <c r="E642" s="111"/>
      <c r="F642" s="60"/>
    </row>
    <row r="643" spans="2:6">
      <c r="B643" s="109"/>
      <c r="C643" s="110"/>
      <c r="D643" s="111"/>
      <c r="E643" s="111"/>
      <c r="F643" s="60"/>
    </row>
    <row r="644" spans="2:6">
      <c r="B644" s="109"/>
      <c r="C644" s="110"/>
      <c r="D644" s="111"/>
      <c r="E644" s="111"/>
      <c r="F644" s="60"/>
    </row>
    <row r="645" spans="2:6">
      <c r="B645" s="109"/>
      <c r="C645" s="110"/>
      <c r="D645" s="111"/>
      <c r="E645" s="111"/>
      <c r="F645" s="60"/>
    </row>
    <row r="646" spans="2:6">
      <c r="B646" s="109"/>
      <c r="C646" s="110"/>
      <c r="D646" s="111"/>
      <c r="E646" s="111"/>
      <c r="F646" s="60"/>
    </row>
    <row r="647" spans="2:6">
      <c r="B647" s="109"/>
      <c r="C647" s="110"/>
      <c r="D647" s="111"/>
      <c r="E647" s="111"/>
      <c r="F647" s="60"/>
    </row>
    <row r="648" spans="2:6">
      <c r="B648" s="109"/>
      <c r="C648" s="110"/>
      <c r="D648" s="111"/>
      <c r="E648" s="111"/>
      <c r="F648" s="60"/>
    </row>
    <row r="649" spans="2:6">
      <c r="B649" s="109"/>
      <c r="C649" s="110"/>
      <c r="D649" s="111"/>
      <c r="E649" s="111"/>
      <c r="F649" s="60"/>
    </row>
    <row r="650" spans="2:6">
      <c r="B650" s="109"/>
      <c r="C650" s="110"/>
      <c r="D650" s="111"/>
      <c r="E650" s="111"/>
      <c r="F650" s="60"/>
    </row>
    <row r="651" spans="2:6">
      <c r="B651" s="109"/>
      <c r="C651" s="110"/>
      <c r="D651" s="111"/>
      <c r="E651" s="111"/>
      <c r="F651" s="60"/>
    </row>
    <row r="652" spans="2:6">
      <c r="B652" s="109"/>
      <c r="C652" s="110"/>
      <c r="D652" s="111"/>
      <c r="E652" s="111"/>
      <c r="F652" s="60"/>
    </row>
    <row r="653" spans="2:6">
      <c r="B653" s="109"/>
      <c r="C653" s="110"/>
      <c r="D653" s="111"/>
      <c r="E653" s="111"/>
      <c r="F653" s="60"/>
    </row>
    <row r="654" spans="2:6">
      <c r="B654" s="109"/>
      <c r="C654" s="110"/>
      <c r="D654" s="111"/>
      <c r="E654" s="111"/>
      <c r="F654" s="60"/>
    </row>
    <row r="655" spans="2:6">
      <c r="B655" s="109"/>
      <c r="C655" s="110"/>
      <c r="D655" s="111"/>
      <c r="E655" s="111"/>
      <c r="F655" s="60"/>
    </row>
    <row r="656" spans="2:6">
      <c r="B656" s="109"/>
      <c r="C656" s="110"/>
      <c r="D656" s="111"/>
      <c r="E656" s="111"/>
      <c r="F656" s="60"/>
    </row>
    <row r="657" spans="2:6">
      <c r="B657" s="109"/>
      <c r="C657" s="110"/>
      <c r="D657" s="111"/>
      <c r="E657" s="111"/>
      <c r="F657" s="60"/>
    </row>
    <row r="658" spans="2:6">
      <c r="B658" s="109"/>
      <c r="C658" s="110"/>
      <c r="D658" s="111"/>
      <c r="E658" s="111"/>
      <c r="F658" s="60"/>
    </row>
    <row r="659" spans="2:6">
      <c r="B659" s="109"/>
      <c r="C659" s="110"/>
      <c r="D659" s="111"/>
      <c r="E659" s="111"/>
      <c r="F659" s="60"/>
    </row>
    <row r="660" spans="2:6">
      <c r="B660" s="109"/>
      <c r="C660" s="110"/>
      <c r="D660" s="111"/>
      <c r="E660" s="111"/>
      <c r="F660" s="60"/>
    </row>
    <row r="661" spans="2:6">
      <c r="B661" s="109"/>
      <c r="C661" s="110"/>
      <c r="D661" s="111"/>
      <c r="E661" s="111"/>
      <c r="F661" s="60"/>
    </row>
    <row r="662" spans="2:6">
      <c r="B662" s="109"/>
      <c r="C662" s="110"/>
      <c r="D662" s="111"/>
      <c r="E662" s="111"/>
      <c r="F662" s="60"/>
    </row>
    <row r="663" spans="2:6">
      <c r="B663" s="109"/>
      <c r="C663" s="110"/>
      <c r="D663" s="111"/>
      <c r="E663" s="111"/>
      <c r="F663" s="60"/>
    </row>
    <row r="664" spans="2:6">
      <c r="B664" s="109"/>
      <c r="C664" s="110"/>
      <c r="D664" s="111"/>
      <c r="E664" s="111"/>
      <c r="F664" s="60"/>
    </row>
    <row r="665" spans="2:6">
      <c r="B665" s="109"/>
      <c r="C665" s="110"/>
      <c r="D665" s="111"/>
      <c r="E665" s="111"/>
      <c r="F665" s="60"/>
    </row>
    <row r="666" spans="2:6">
      <c r="B666" s="109"/>
      <c r="C666" s="110"/>
      <c r="D666" s="111"/>
      <c r="E666" s="111"/>
      <c r="F666" s="60"/>
    </row>
    <row r="667" spans="2:6">
      <c r="B667" s="109"/>
      <c r="C667" s="110"/>
      <c r="D667" s="111"/>
      <c r="E667" s="111"/>
      <c r="F667" s="60"/>
    </row>
    <row r="668" spans="2:6">
      <c r="B668" s="109"/>
      <c r="C668" s="110"/>
      <c r="D668" s="111"/>
      <c r="E668" s="111"/>
      <c r="F668" s="60"/>
    </row>
    <row r="669" spans="2:6">
      <c r="B669" s="109"/>
      <c r="C669" s="110"/>
      <c r="D669" s="111"/>
      <c r="E669" s="111"/>
      <c r="F669" s="60"/>
    </row>
    <row r="670" spans="2:6">
      <c r="B670" s="109"/>
      <c r="C670" s="110"/>
      <c r="D670" s="111"/>
      <c r="E670" s="111"/>
      <c r="F670" s="60"/>
    </row>
    <row r="671" spans="2:6">
      <c r="B671" s="109"/>
      <c r="C671" s="110"/>
      <c r="D671" s="111"/>
      <c r="E671" s="111"/>
      <c r="F671" s="60"/>
    </row>
    <row r="672" spans="2:6">
      <c r="B672" s="109"/>
      <c r="C672" s="110"/>
      <c r="D672" s="111"/>
      <c r="E672" s="111"/>
      <c r="F672" s="60"/>
    </row>
    <row r="673" spans="2:6">
      <c r="B673" s="109"/>
      <c r="C673" s="110"/>
      <c r="D673" s="111"/>
      <c r="E673" s="111"/>
      <c r="F673" s="60"/>
    </row>
    <row r="674" spans="2:6">
      <c r="B674" s="109"/>
      <c r="C674" s="110"/>
      <c r="D674" s="111"/>
      <c r="E674" s="111"/>
      <c r="F674" s="60"/>
    </row>
    <row r="675" spans="2:6">
      <c r="B675" s="109"/>
      <c r="C675" s="110"/>
      <c r="D675" s="111"/>
      <c r="E675" s="111"/>
      <c r="F675" s="60"/>
    </row>
    <row r="676" spans="2:6">
      <c r="B676" s="109"/>
      <c r="C676" s="110"/>
      <c r="D676" s="111"/>
      <c r="E676" s="111"/>
      <c r="F676" s="60"/>
    </row>
    <row r="677" spans="2:6">
      <c r="B677" s="109"/>
      <c r="C677" s="110"/>
      <c r="D677" s="111"/>
      <c r="E677" s="111"/>
      <c r="F677" s="60"/>
    </row>
    <row r="678" spans="2:6">
      <c r="B678" s="109"/>
      <c r="C678" s="110"/>
      <c r="D678" s="111"/>
      <c r="E678" s="111"/>
      <c r="F678" s="60"/>
    </row>
    <row r="679" spans="2:6">
      <c r="B679" s="109"/>
      <c r="C679" s="110"/>
      <c r="D679" s="111"/>
      <c r="E679" s="111"/>
      <c r="F679" s="60"/>
    </row>
    <row r="680" spans="2:6">
      <c r="B680" s="109"/>
      <c r="C680" s="110"/>
      <c r="D680" s="111"/>
      <c r="E680" s="111"/>
      <c r="F680" s="60"/>
    </row>
    <row r="681" spans="2:6">
      <c r="B681" s="109"/>
      <c r="C681" s="110"/>
      <c r="D681" s="111"/>
      <c r="E681" s="111"/>
      <c r="F681" s="60"/>
    </row>
    <row r="682" spans="2:6">
      <c r="B682" s="109"/>
      <c r="C682" s="110"/>
      <c r="D682" s="111"/>
      <c r="E682" s="111"/>
      <c r="F682" s="60"/>
    </row>
    <row r="683" spans="2:6">
      <c r="B683" s="109"/>
      <c r="C683" s="110"/>
      <c r="D683" s="111"/>
      <c r="E683" s="111"/>
      <c r="F683" s="60"/>
    </row>
    <row r="684" spans="2:6">
      <c r="B684" s="109"/>
      <c r="C684" s="110"/>
      <c r="D684" s="111"/>
      <c r="E684" s="111"/>
      <c r="F684" s="60"/>
    </row>
    <row r="685" spans="2:6">
      <c r="B685" s="109"/>
      <c r="C685" s="110"/>
      <c r="D685" s="111"/>
      <c r="E685" s="111"/>
      <c r="F685" s="60"/>
    </row>
    <row r="686" spans="2:6">
      <c r="B686" s="109"/>
      <c r="C686" s="110"/>
      <c r="D686" s="111"/>
      <c r="E686" s="111"/>
      <c r="F686" s="60"/>
    </row>
    <row r="687" spans="2:6">
      <c r="B687" s="109"/>
      <c r="C687" s="110"/>
      <c r="D687" s="111"/>
      <c r="E687" s="111"/>
      <c r="F687" s="60"/>
    </row>
    <row r="688" spans="2:6">
      <c r="B688" s="109"/>
      <c r="C688" s="110"/>
      <c r="D688" s="111"/>
      <c r="E688" s="111"/>
      <c r="F688" s="60"/>
    </row>
    <row r="689" spans="2:6">
      <c r="B689" s="109"/>
      <c r="C689" s="110"/>
      <c r="D689" s="111"/>
      <c r="E689" s="111"/>
      <c r="F689" s="60"/>
    </row>
    <row r="690" spans="2:6">
      <c r="B690" s="109"/>
      <c r="C690" s="110"/>
      <c r="D690" s="111"/>
      <c r="E690" s="111"/>
      <c r="F690" s="60"/>
    </row>
    <row r="691" spans="2:6">
      <c r="B691" s="109"/>
      <c r="C691" s="110"/>
      <c r="D691" s="111"/>
      <c r="E691" s="111"/>
      <c r="F691" s="60"/>
    </row>
    <row r="692" spans="2:6">
      <c r="B692" s="109"/>
      <c r="C692" s="110"/>
      <c r="D692" s="111"/>
      <c r="E692" s="111"/>
      <c r="F692" s="60"/>
    </row>
    <row r="693" spans="2:6">
      <c r="B693" s="109"/>
      <c r="C693" s="110"/>
      <c r="D693" s="111"/>
      <c r="E693" s="111"/>
      <c r="F693" s="60"/>
    </row>
    <row r="694" spans="2:6">
      <c r="B694" s="109"/>
      <c r="C694" s="110"/>
      <c r="D694" s="111"/>
      <c r="E694" s="111"/>
      <c r="F694" s="60"/>
    </row>
    <row r="695" spans="2:6">
      <c r="B695" s="109"/>
      <c r="C695" s="110"/>
      <c r="D695" s="111"/>
      <c r="E695" s="111"/>
      <c r="F695" s="60"/>
    </row>
    <row r="696" spans="2:6">
      <c r="B696" s="109"/>
      <c r="C696" s="110"/>
      <c r="D696" s="111"/>
      <c r="E696" s="111"/>
      <c r="F696" s="60"/>
    </row>
    <row r="697" spans="2:6">
      <c r="B697" s="109"/>
      <c r="C697" s="110"/>
      <c r="D697" s="111"/>
      <c r="E697" s="111"/>
      <c r="F697" s="60"/>
    </row>
    <row r="698" spans="2:6">
      <c r="B698" s="109"/>
      <c r="C698" s="110"/>
      <c r="D698" s="111"/>
      <c r="E698" s="111"/>
      <c r="F698" s="60"/>
    </row>
    <row r="699" spans="2:6">
      <c r="B699" s="109"/>
      <c r="C699" s="110"/>
      <c r="D699" s="111"/>
      <c r="E699" s="111"/>
      <c r="F699" s="60"/>
    </row>
    <row r="700" spans="2:6">
      <c r="B700" s="109"/>
      <c r="C700" s="110"/>
      <c r="D700" s="111"/>
      <c r="E700" s="111"/>
      <c r="F700" s="60"/>
    </row>
    <row r="701" spans="2:6">
      <c r="B701" s="109"/>
      <c r="C701" s="110"/>
      <c r="D701" s="111"/>
      <c r="E701" s="111"/>
      <c r="F701" s="60"/>
    </row>
    <row r="702" spans="2:6">
      <c r="B702" s="109"/>
      <c r="C702" s="110"/>
      <c r="D702" s="111"/>
      <c r="E702" s="111"/>
      <c r="F702" s="60"/>
    </row>
    <row r="703" spans="2:6">
      <c r="B703" s="109"/>
      <c r="C703" s="110"/>
      <c r="D703" s="111"/>
      <c r="E703" s="111"/>
      <c r="F703" s="60"/>
    </row>
    <row r="704" spans="2:6">
      <c r="B704" s="109"/>
      <c r="C704" s="110"/>
      <c r="D704" s="111"/>
      <c r="E704" s="111"/>
      <c r="F704" s="60"/>
    </row>
    <row r="705" spans="2:6">
      <c r="B705" s="109"/>
      <c r="C705" s="110"/>
      <c r="D705" s="111"/>
      <c r="E705" s="111"/>
      <c r="F705" s="60"/>
    </row>
    <row r="706" spans="2:6">
      <c r="B706" s="109"/>
      <c r="C706" s="110"/>
      <c r="D706" s="111"/>
      <c r="E706" s="111"/>
      <c r="F706" s="60"/>
    </row>
    <row r="707" spans="2:6">
      <c r="B707" s="109"/>
      <c r="C707" s="110"/>
      <c r="D707" s="111"/>
      <c r="E707" s="111"/>
      <c r="F707" s="60"/>
    </row>
    <row r="708" spans="2:6">
      <c r="B708" s="109"/>
      <c r="C708" s="110"/>
      <c r="D708" s="111"/>
      <c r="E708" s="111"/>
      <c r="F708" s="60"/>
    </row>
    <row r="709" spans="2:6">
      <c r="B709" s="109"/>
      <c r="C709" s="110"/>
      <c r="D709" s="111"/>
      <c r="E709" s="111"/>
      <c r="F709" s="60"/>
    </row>
    <row r="710" spans="2:6">
      <c r="B710" s="109"/>
      <c r="C710" s="110"/>
      <c r="D710" s="111"/>
      <c r="E710" s="111"/>
      <c r="F710" s="60"/>
    </row>
    <row r="711" spans="2:6">
      <c r="B711" s="109"/>
      <c r="C711" s="110"/>
      <c r="D711" s="111"/>
      <c r="E711" s="111"/>
      <c r="F711" s="60"/>
    </row>
    <row r="712" spans="2:6">
      <c r="B712" s="109"/>
      <c r="C712" s="110"/>
      <c r="D712" s="111"/>
      <c r="E712" s="111"/>
      <c r="F712" s="60"/>
    </row>
    <row r="713" spans="2:6">
      <c r="B713" s="109"/>
      <c r="C713" s="110"/>
      <c r="D713" s="111"/>
      <c r="E713" s="111"/>
      <c r="F713" s="60"/>
    </row>
    <row r="714" spans="2:6">
      <c r="B714" s="109"/>
      <c r="C714" s="110"/>
      <c r="D714" s="111"/>
      <c r="E714" s="111"/>
      <c r="F714" s="60"/>
    </row>
    <row r="715" spans="2:6">
      <c r="B715" s="109"/>
      <c r="C715" s="110"/>
      <c r="D715" s="111"/>
      <c r="E715" s="111"/>
      <c r="F715" s="60"/>
    </row>
    <row r="716" spans="2:6">
      <c r="B716" s="109"/>
      <c r="C716" s="110"/>
      <c r="D716" s="111"/>
      <c r="E716" s="111"/>
      <c r="F716" s="60"/>
    </row>
    <row r="717" spans="2:6">
      <c r="B717" s="109"/>
      <c r="C717" s="110"/>
      <c r="D717" s="111"/>
      <c r="E717" s="111"/>
      <c r="F717" s="60"/>
    </row>
    <row r="718" spans="2:6">
      <c r="B718" s="109"/>
      <c r="C718" s="110"/>
      <c r="D718" s="111"/>
      <c r="E718" s="111"/>
      <c r="F718" s="60"/>
    </row>
    <row r="719" spans="2:6">
      <c r="B719" s="109"/>
      <c r="C719" s="110"/>
      <c r="D719" s="111"/>
      <c r="E719" s="111"/>
      <c r="F719" s="60"/>
    </row>
    <row r="720" spans="2:6">
      <c r="B720" s="109"/>
      <c r="C720" s="110"/>
      <c r="D720" s="111"/>
      <c r="E720" s="111"/>
      <c r="F720" s="60"/>
    </row>
    <row r="721" spans="2:6">
      <c r="B721" s="109"/>
      <c r="C721" s="110"/>
      <c r="D721" s="111"/>
      <c r="E721" s="111"/>
      <c r="F721" s="60"/>
    </row>
    <row r="722" spans="2:6">
      <c r="B722" s="109"/>
      <c r="C722" s="110"/>
      <c r="D722" s="111"/>
      <c r="E722" s="111"/>
      <c r="F722" s="60"/>
    </row>
    <row r="723" spans="2:6">
      <c r="B723" s="109"/>
      <c r="C723" s="110"/>
      <c r="D723" s="111"/>
      <c r="E723" s="111"/>
      <c r="F723" s="60"/>
    </row>
    <row r="724" spans="2:6">
      <c r="B724" s="109"/>
      <c r="C724" s="110"/>
      <c r="D724" s="111"/>
      <c r="E724" s="111"/>
      <c r="F724" s="60"/>
    </row>
    <row r="725" spans="2:6">
      <c r="B725" s="109"/>
      <c r="C725" s="110"/>
      <c r="D725" s="111"/>
      <c r="E725" s="111"/>
      <c r="F725" s="60"/>
    </row>
    <row r="726" spans="2:6">
      <c r="B726" s="109"/>
      <c r="C726" s="110"/>
      <c r="D726" s="111"/>
      <c r="E726" s="111"/>
      <c r="F726" s="60"/>
    </row>
    <row r="727" spans="2:6">
      <c r="B727" s="109"/>
      <c r="C727" s="110"/>
      <c r="D727" s="111"/>
      <c r="E727" s="111"/>
      <c r="F727" s="60"/>
    </row>
    <row r="728" spans="2:6">
      <c r="B728" s="109"/>
      <c r="C728" s="110"/>
      <c r="D728" s="111"/>
      <c r="E728" s="111"/>
      <c r="F728" s="60"/>
    </row>
    <row r="729" spans="2:6">
      <c r="B729" s="109"/>
      <c r="C729" s="110"/>
      <c r="D729" s="111"/>
      <c r="E729" s="111"/>
      <c r="F729" s="60"/>
    </row>
    <row r="730" spans="2:6">
      <c r="B730" s="109"/>
      <c r="C730" s="110"/>
      <c r="D730" s="111"/>
      <c r="E730" s="111"/>
      <c r="F730" s="60"/>
    </row>
    <row r="731" spans="2:6">
      <c r="B731" s="109"/>
      <c r="C731" s="110"/>
      <c r="D731" s="111"/>
      <c r="E731" s="111"/>
      <c r="F731" s="60"/>
    </row>
    <row r="732" spans="2:6">
      <c r="B732" s="109"/>
      <c r="C732" s="110"/>
      <c r="D732" s="111"/>
      <c r="E732" s="111"/>
      <c r="F732" s="60"/>
    </row>
    <row r="733" spans="2:6">
      <c r="B733" s="109"/>
      <c r="C733" s="110"/>
      <c r="D733" s="111"/>
      <c r="E733" s="111"/>
      <c r="F733" s="60"/>
    </row>
    <row r="734" spans="2:6">
      <c r="B734" s="109"/>
      <c r="C734" s="110"/>
      <c r="D734" s="111"/>
      <c r="E734" s="111"/>
      <c r="F734" s="60"/>
    </row>
    <row r="735" spans="2:6">
      <c r="B735" s="109"/>
      <c r="C735" s="110"/>
      <c r="D735" s="111"/>
      <c r="E735" s="111"/>
      <c r="F735" s="60"/>
    </row>
    <row r="736" spans="2:6">
      <c r="B736" s="109"/>
      <c r="C736" s="110"/>
      <c r="D736" s="111"/>
      <c r="E736" s="111"/>
      <c r="F736" s="60"/>
    </row>
    <row r="737" spans="2:6">
      <c r="B737" s="109"/>
      <c r="C737" s="110"/>
      <c r="D737" s="111"/>
      <c r="E737" s="111"/>
      <c r="F737" s="60"/>
    </row>
    <row r="738" spans="2:6">
      <c r="B738" s="109"/>
      <c r="C738" s="110"/>
      <c r="D738" s="111"/>
      <c r="E738" s="111"/>
      <c r="F738" s="60"/>
    </row>
    <row r="739" spans="2:6">
      <c r="B739" s="109"/>
      <c r="C739" s="110"/>
      <c r="D739" s="111"/>
      <c r="E739" s="111"/>
      <c r="F739" s="60"/>
    </row>
    <row r="740" spans="2:6">
      <c r="B740" s="109"/>
      <c r="C740" s="110"/>
      <c r="D740" s="111"/>
      <c r="E740" s="111"/>
      <c r="F740" s="60"/>
    </row>
    <row r="741" spans="2:6">
      <c r="B741" s="109"/>
      <c r="C741" s="110"/>
      <c r="D741" s="111"/>
      <c r="E741" s="111"/>
      <c r="F741" s="60"/>
    </row>
    <row r="742" spans="2:6">
      <c r="B742" s="109"/>
      <c r="C742" s="110"/>
      <c r="D742" s="111"/>
      <c r="E742" s="111"/>
      <c r="F742" s="60"/>
    </row>
    <row r="743" spans="2:6">
      <c r="B743" s="109"/>
      <c r="C743" s="110"/>
      <c r="D743" s="111"/>
      <c r="E743" s="111"/>
      <c r="F743" s="60"/>
    </row>
    <row r="744" spans="2:6">
      <c r="B744" s="109"/>
      <c r="C744" s="110"/>
      <c r="D744" s="111"/>
      <c r="E744" s="111"/>
      <c r="F744" s="60"/>
    </row>
    <row r="745" spans="2:6">
      <c r="B745" s="109"/>
      <c r="C745" s="110"/>
      <c r="D745" s="111"/>
      <c r="E745" s="111"/>
      <c r="F745" s="60"/>
    </row>
    <row r="746" spans="2:6">
      <c r="B746" s="109"/>
      <c r="C746" s="110"/>
      <c r="D746" s="111"/>
      <c r="E746" s="111"/>
      <c r="F746" s="60"/>
    </row>
    <row r="747" spans="2:6">
      <c r="B747" s="109"/>
      <c r="C747" s="110"/>
      <c r="D747" s="111"/>
      <c r="E747" s="111"/>
      <c r="F747" s="60"/>
    </row>
    <row r="748" spans="2:6">
      <c r="B748" s="109"/>
      <c r="C748" s="110"/>
      <c r="D748" s="111"/>
      <c r="E748" s="111"/>
      <c r="F748" s="60"/>
    </row>
    <row r="749" spans="2:6">
      <c r="B749" s="109"/>
      <c r="C749" s="110"/>
      <c r="D749" s="111"/>
      <c r="E749" s="111"/>
      <c r="F749" s="60"/>
    </row>
    <row r="750" spans="2:6">
      <c r="B750" s="109"/>
      <c r="C750" s="110"/>
      <c r="D750" s="111"/>
      <c r="E750" s="111"/>
      <c r="F750" s="60"/>
    </row>
    <row r="751" spans="2:6">
      <c r="B751" s="109"/>
      <c r="C751" s="110"/>
      <c r="D751" s="111"/>
      <c r="E751" s="111"/>
      <c r="F751" s="60"/>
    </row>
    <row r="752" spans="2:6">
      <c r="B752" s="109"/>
      <c r="C752" s="110"/>
      <c r="D752" s="111"/>
      <c r="E752" s="111"/>
      <c r="F752" s="60"/>
    </row>
    <row r="753" spans="2:6">
      <c r="B753" s="109"/>
      <c r="C753" s="110"/>
      <c r="D753" s="111"/>
      <c r="E753" s="111"/>
      <c r="F753" s="60"/>
    </row>
    <row r="754" spans="2:6">
      <c r="B754" s="109"/>
      <c r="C754" s="110"/>
      <c r="D754" s="111"/>
      <c r="E754" s="111"/>
      <c r="F754" s="60"/>
    </row>
    <row r="755" spans="2:6">
      <c r="B755" s="109"/>
      <c r="C755" s="110"/>
      <c r="D755" s="111"/>
      <c r="E755" s="111"/>
      <c r="F755" s="60"/>
    </row>
    <row r="756" spans="2:6">
      <c r="B756" s="109"/>
      <c r="C756" s="110"/>
      <c r="D756" s="111"/>
      <c r="E756" s="111"/>
      <c r="F756" s="60"/>
    </row>
    <row r="757" spans="2:6">
      <c r="B757" s="109"/>
      <c r="C757" s="110"/>
      <c r="D757" s="111"/>
      <c r="E757" s="111"/>
      <c r="F757" s="60"/>
    </row>
    <row r="758" spans="2:6">
      <c r="B758" s="109"/>
      <c r="C758" s="110"/>
      <c r="D758" s="111"/>
      <c r="E758" s="111"/>
      <c r="F758" s="60"/>
    </row>
    <row r="759" spans="2:6">
      <c r="B759" s="109"/>
      <c r="C759" s="110"/>
      <c r="D759" s="111"/>
      <c r="E759" s="111"/>
      <c r="F759" s="60"/>
    </row>
    <row r="760" spans="2:6">
      <c r="B760" s="109"/>
      <c r="C760" s="110"/>
      <c r="D760" s="111"/>
      <c r="E760" s="111"/>
      <c r="F760" s="60"/>
    </row>
    <row r="761" spans="2:6">
      <c r="B761" s="109"/>
      <c r="C761" s="110"/>
      <c r="D761" s="111"/>
      <c r="E761" s="111"/>
      <c r="F761" s="60"/>
    </row>
    <row r="762" spans="2:6">
      <c r="B762" s="109"/>
      <c r="C762" s="110"/>
      <c r="D762" s="111"/>
      <c r="E762" s="111"/>
      <c r="F762" s="60"/>
    </row>
    <row r="763" spans="2:6">
      <c r="B763" s="109"/>
      <c r="C763" s="110"/>
      <c r="D763" s="111"/>
      <c r="E763" s="111"/>
      <c r="F763" s="60"/>
    </row>
    <row r="764" spans="2:6">
      <c r="B764" s="109"/>
      <c r="C764" s="110"/>
      <c r="D764" s="111"/>
      <c r="E764" s="111"/>
      <c r="F764" s="60"/>
    </row>
    <row r="765" spans="2:6">
      <c r="B765" s="109"/>
      <c r="C765" s="110"/>
      <c r="D765" s="111"/>
      <c r="E765" s="111"/>
      <c r="F765" s="60"/>
    </row>
    <row r="766" spans="2:6">
      <c r="B766" s="109"/>
      <c r="C766" s="110"/>
      <c r="D766" s="111"/>
      <c r="E766" s="111"/>
      <c r="F766" s="60"/>
    </row>
    <row r="767" spans="2:6">
      <c r="B767" s="109"/>
      <c r="C767" s="110"/>
      <c r="D767" s="111"/>
      <c r="E767" s="111"/>
      <c r="F767" s="60"/>
    </row>
    <row r="768" spans="2:6">
      <c r="B768" s="109"/>
      <c r="C768" s="110"/>
      <c r="D768" s="111"/>
      <c r="E768" s="111"/>
      <c r="F768" s="60"/>
    </row>
    <row r="769" spans="2:6">
      <c r="B769" s="109"/>
      <c r="C769" s="110"/>
      <c r="D769" s="111"/>
      <c r="E769" s="111"/>
      <c r="F769" s="60"/>
    </row>
    <row r="770" spans="2:6">
      <c r="B770" s="109"/>
      <c r="C770" s="110"/>
      <c r="D770" s="111"/>
      <c r="E770" s="111"/>
      <c r="F770" s="60"/>
    </row>
    <row r="771" spans="2:6">
      <c r="B771" s="109"/>
      <c r="C771" s="110"/>
      <c r="D771" s="111"/>
      <c r="E771" s="111"/>
      <c r="F771" s="60"/>
    </row>
    <row r="772" spans="2:6">
      <c r="B772" s="109"/>
      <c r="C772" s="110"/>
      <c r="D772" s="111"/>
      <c r="E772" s="111"/>
      <c r="F772" s="60"/>
    </row>
    <row r="773" spans="2:6">
      <c r="B773" s="109"/>
      <c r="C773" s="110"/>
      <c r="D773" s="111"/>
      <c r="E773" s="111"/>
      <c r="F773" s="60"/>
    </row>
    <row r="774" spans="2:6">
      <c r="B774" s="109"/>
      <c r="C774" s="110"/>
      <c r="D774" s="111"/>
      <c r="E774" s="111"/>
      <c r="F774" s="60"/>
    </row>
    <row r="775" spans="2:6">
      <c r="B775" s="109"/>
      <c r="C775" s="110"/>
      <c r="D775" s="111"/>
      <c r="E775" s="111"/>
      <c r="F775" s="60"/>
    </row>
    <row r="776" spans="2:6">
      <c r="B776" s="109"/>
      <c r="C776" s="110"/>
      <c r="D776" s="111"/>
      <c r="E776" s="111"/>
      <c r="F776" s="60"/>
    </row>
    <row r="777" spans="2:6">
      <c r="B777" s="109"/>
      <c r="C777" s="110"/>
      <c r="D777" s="111"/>
      <c r="E777" s="111"/>
      <c r="F777" s="60"/>
    </row>
    <row r="778" spans="2:6">
      <c r="B778" s="109"/>
      <c r="C778" s="110"/>
      <c r="D778" s="111"/>
      <c r="E778" s="111"/>
      <c r="F778" s="60"/>
    </row>
    <row r="779" spans="2:6">
      <c r="B779" s="109"/>
      <c r="C779" s="110"/>
      <c r="D779" s="111"/>
      <c r="E779" s="111"/>
      <c r="F779" s="60"/>
    </row>
    <row r="780" spans="2:6">
      <c r="B780" s="109"/>
      <c r="C780" s="110"/>
      <c r="D780" s="111"/>
      <c r="E780" s="111"/>
      <c r="F780" s="60"/>
    </row>
    <row r="781" spans="2:6">
      <c r="B781" s="109"/>
      <c r="C781" s="110"/>
      <c r="D781" s="111"/>
      <c r="E781" s="111"/>
      <c r="F781" s="60"/>
    </row>
    <row r="782" spans="2:6">
      <c r="B782" s="109"/>
      <c r="C782" s="110"/>
      <c r="D782" s="111"/>
      <c r="E782" s="111"/>
      <c r="F782" s="60"/>
    </row>
    <row r="783" spans="2:6">
      <c r="B783" s="109"/>
      <c r="C783" s="110"/>
      <c r="D783" s="111"/>
      <c r="E783" s="111"/>
      <c r="F783" s="60"/>
    </row>
    <row r="784" spans="2:6">
      <c r="B784" s="109"/>
      <c r="C784" s="110"/>
      <c r="D784" s="111"/>
      <c r="E784" s="111"/>
      <c r="F784" s="60"/>
    </row>
    <row r="785" spans="2:6">
      <c r="B785" s="109"/>
      <c r="C785" s="110"/>
      <c r="D785" s="111"/>
      <c r="E785" s="111"/>
      <c r="F785" s="60"/>
    </row>
    <row r="786" spans="2:6">
      <c r="B786" s="109"/>
      <c r="C786" s="110"/>
      <c r="D786" s="111"/>
      <c r="E786" s="111"/>
      <c r="F786" s="60"/>
    </row>
    <row r="787" spans="2:6">
      <c r="B787" s="109"/>
      <c r="C787" s="110"/>
      <c r="D787" s="111"/>
      <c r="E787" s="111"/>
      <c r="F787" s="60"/>
    </row>
    <row r="788" spans="2:6">
      <c r="B788" s="109"/>
      <c r="C788" s="110"/>
      <c r="D788" s="111"/>
      <c r="E788" s="111"/>
      <c r="F788" s="60"/>
    </row>
    <row r="789" spans="2:6">
      <c r="B789" s="109"/>
      <c r="C789" s="110"/>
      <c r="D789" s="111"/>
      <c r="E789" s="111"/>
      <c r="F789" s="60"/>
    </row>
    <row r="790" spans="2:6">
      <c r="B790" s="109"/>
      <c r="C790" s="110"/>
      <c r="D790" s="111"/>
      <c r="E790" s="111"/>
      <c r="F790" s="60"/>
    </row>
    <row r="791" spans="2:6">
      <c r="B791" s="109"/>
      <c r="C791" s="110"/>
      <c r="D791" s="111"/>
      <c r="E791" s="111"/>
      <c r="F791" s="60"/>
    </row>
    <row r="792" spans="2:6">
      <c r="B792" s="109"/>
      <c r="C792" s="110"/>
      <c r="D792" s="111"/>
      <c r="E792" s="111"/>
      <c r="F792" s="60"/>
    </row>
    <row r="793" spans="2:6">
      <c r="B793" s="109"/>
      <c r="C793" s="110"/>
      <c r="D793" s="111"/>
      <c r="E793" s="111"/>
      <c r="F793" s="60"/>
    </row>
    <row r="794" spans="2:6">
      <c r="B794" s="109"/>
      <c r="C794" s="110"/>
      <c r="D794" s="111"/>
      <c r="E794" s="111"/>
      <c r="F794" s="60"/>
    </row>
    <row r="795" spans="2:6">
      <c r="B795" s="109"/>
      <c r="C795" s="110"/>
      <c r="D795" s="111"/>
      <c r="E795" s="111"/>
      <c r="F795" s="60"/>
    </row>
    <row r="796" spans="2:6">
      <c r="B796" s="109"/>
      <c r="C796" s="110"/>
      <c r="D796" s="111"/>
      <c r="E796" s="111"/>
      <c r="F796" s="60"/>
    </row>
    <row r="797" spans="2:6">
      <c r="B797" s="109"/>
      <c r="C797" s="110"/>
      <c r="D797" s="111"/>
      <c r="E797" s="111"/>
      <c r="F797" s="60"/>
    </row>
    <row r="798" spans="2:6">
      <c r="B798" s="109"/>
      <c r="C798" s="110"/>
      <c r="D798" s="111"/>
      <c r="E798" s="111"/>
      <c r="F798" s="60"/>
    </row>
    <row r="799" spans="2:6">
      <c r="B799" s="109"/>
      <c r="C799" s="110"/>
      <c r="D799" s="111"/>
      <c r="E799" s="111"/>
      <c r="F799" s="60"/>
    </row>
    <row r="800" spans="2:6">
      <c r="B800" s="109"/>
      <c r="C800" s="110"/>
      <c r="D800" s="111"/>
      <c r="E800" s="111"/>
      <c r="F800" s="60"/>
    </row>
    <row r="801" spans="2:6">
      <c r="B801" s="109"/>
      <c r="C801" s="110"/>
      <c r="D801" s="111"/>
      <c r="E801" s="111"/>
      <c r="F801" s="60"/>
    </row>
    <row r="802" spans="2:6">
      <c r="B802" s="109"/>
      <c r="C802" s="110"/>
      <c r="D802" s="111"/>
      <c r="E802" s="111"/>
      <c r="F802" s="60"/>
    </row>
    <row r="803" spans="2:6">
      <c r="B803" s="109"/>
      <c r="C803" s="110"/>
      <c r="D803" s="111"/>
      <c r="E803" s="111"/>
      <c r="F803" s="60"/>
    </row>
    <row r="804" spans="2:6">
      <c r="B804" s="109"/>
      <c r="C804" s="110"/>
      <c r="D804" s="111"/>
      <c r="E804" s="111"/>
      <c r="F804" s="60"/>
    </row>
    <row r="805" spans="2:6">
      <c r="B805" s="109"/>
      <c r="C805" s="110"/>
      <c r="D805" s="111"/>
      <c r="E805" s="111"/>
      <c r="F805" s="60"/>
    </row>
    <row r="806" spans="2:6">
      <c r="B806" s="109"/>
      <c r="C806" s="110"/>
      <c r="D806" s="111"/>
      <c r="E806" s="111"/>
      <c r="F806" s="60"/>
    </row>
    <row r="807" spans="2:6">
      <c r="B807" s="109"/>
      <c r="C807" s="110"/>
      <c r="D807" s="111"/>
      <c r="E807" s="111"/>
      <c r="F807" s="60"/>
    </row>
    <row r="808" spans="2:6">
      <c r="B808" s="109"/>
      <c r="C808" s="110"/>
      <c r="D808" s="111"/>
      <c r="E808" s="111"/>
      <c r="F808" s="60"/>
    </row>
    <row r="809" spans="2:6">
      <c r="B809" s="109"/>
      <c r="C809" s="110"/>
      <c r="D809" s="111"/>
      <c r="E809" s="111"/>
      <c r="F809" s="60"/>
    </row>
    <row r="810" spans="2:6">
      <c r="B810" s="109"/>
      <c r="C810" s="110"/>
      <c r="D810" s="111"/>
      <c r="E810" s="111"/>
      <c r="F810" s="60"/>
    </row>
    <row r="811" spans="2:6">
      <c r="B811" s="109"/>
      <c r="C811" s="110"/>
      <c r="D811" s="111"/>
      <c r="E811" s="111"/>
      <c r="F811" s="60"/>
    </row>
    <row r="812" spans="2:6">
      <c r="B812" s="109"/>
      <c r="C812" s="110"/>
      <c r="D812" s="111"/>
      <c r="E812" s="111"/>
      <c r="F812" s="60"/>
    </row>
    <row r="813" spans="2:6">
      <c r="B813" s="109"/>
      <c r="C813" s="110"/>
      <c r="D813" s="111"/>
      <c r="E813" s="111"/>
      <c r="F813" s="60"/>
    </row>
    <row r="814" spans="2:6">
      <c r="B814" s="109"/>
      <c r="C814" s="110"/>
      <c r="D814" s="111"/>
      <c r="E814" s="111"/>
      <c r="F814" s="60"/>
    </row>
    <row r="815" spans="2:6">
      <c r="B815" s="109"/>
      <c r="C815" s="110"/>
      <c r="D815" s="111"/>
      <c r="E815" s="111"/>
      <c r="F815" s="60"/>
    </row>
    <row r="816" spans="2:6">
      <c r="B816" s="109"/>
      <c r="C816" s="110"/>
      <c r="D816" s="111"/>
      <c r="E816" s="111"/>
      <c r="F816" s="60"/>
    </row>
    <row r="817" spans="2:6">
      <c r="B817" s="109"/>
      <c r="C817" s="110"/>
      <c r="D817" s="111"/>
      <c r="E817" s="111"/>
      <c r="F817" s="60"/>
    </row>
    <row r="818" spans="2:6">
      <c r="B818" s="109"/>
      <c r="C818" s="110"/>
      <c r="D818" s="111"/>
      <c r="E818" s="111"/>
      <c r="F818" s="60"/>
    </row>
    <row r="819" spans="2:6">
      <c r="B819" s="109"/>
      <c r="C819" s="110"/>
      <c r="D819" s="111"/>
      <c r="E819" s="111"/>
      <c r="F819" s="60"/>
    </row>
    <row r="820" spans="2:6">
      <c r="B820" s="109"/>
      <c r="C820" s="110"/>
      <c r="D820" s="111"/>
      <c r="E820" s="111"/>
      <c r="F820" s="60"/>
    </row>
    <row r="821" spans="2:6">
      <c r="B821" s="109"/>
      <c r="C821" s="110"/>
      <c r="D821" s="111"/>
      <c r="E821" s="111"/>
      <c r="F821" s="60"/>
    </row>
    <row r="822" spans="2:6">
      <c r="B822" s="109"/>
      <c r="C822" s="110"/>
      <c r="D822" s="111"/>
      <c r="E822" s="111"/>
      <c r="F822" s="60"/>
    </row>
    <row r="823" spans="2:6">
      <c r="B823" s="109"/>
      <c r="C823" s="110"/>
      <c r="D823" s="111"/>
      <c r="E823" s="111"/>
      <c r="F823" s="60"/>
    </row>
    <row r="824" spans="2:6">
      <c r="B824" s="109"/>
      <c r="C824" s="110"/>
      <c r="D824" s="111"/>
      <c r="E824" s="111"/>
      <c r="F824" s="60"/>
    </row>
    <row r="825" spans="2:6">
      <c r="B825" s="109"/>
      <c r="C825" s="110"/>
      <c r="D825" s="111"/>
      <c r="E825" s="111"/>
      <c r="F825" s="60"/>
    </row>
    <row r="826" spans="2:6">
      <c r="B826" s="109"/>
      <c r="C826" s="110"/>
      <c r="D826" s="111"/>
      <c r="E826" s="111"/>
      <c r="F826" s="60"/>
    </row>
    <row r="827" spans="2:6">
      <c r="B827" s="109"/>
      <c r="C827" s="110"/>
      <c r="D827" s="111"/>
      <c r="E827" s="111"/>
      <c r="F827" s="60"/>
    </row>
    <row r="828" spans="2:6">
      <c r="B828" s="109"/>
      <c r="C828" s="110"/>
      <c r="D828" s="111"/>
      <c r="E828" s="111"/>
      <c r="F828" s="60"/>
    </row>
    <row r="829" spans="2:6">
      <c r="B829" s="109"/>
      <c r="C829" s="110"/>
      <c r="D829" s="111"/>
      <c r="E829" s="111"/>
      <c r="F829" s="60"/>
    </row>
    <row r="830" spans="2:6">
      <c r="B830" s="109"/>
      <c r="C830" s="110"/>
      <c r="D830" s="111"/>
      <c r="E830" s="111"/>
      <c r="F830" s="60"/>
    </row>
    <row r="831" spans="2:6">
      <c r="B831" s="109"/>
      <c r="C831" s="110"/>
      <c r="D831" s="111"/>
      <c r="E831" s="111"/>
      <c r="F831" s="60"/>
    </row>
    <row r="832" spans="2:6">
      <c r="B832" s="109"/>
      <c r="C832" s="110"/>
      <c r="D832" s="111"/>
      <c r="E832" s="111"/>
      <c r="F832" s="60"/>
    </row>
    <row r="833" spans="2:6">
      <c r="B833" s="109"/>
      <c r="C833" s="110"/>
      <c r="D833" s="111"/>
      <c r="E833" s="111"/>
      <c r="F833" s="60"/>
    </row>
    <row r="834" spans="2:6">
      <c r="B834" s="109"/>
      <c r="C834" s="110"/>
      <c r="D834" s="111"/>
      <c r="E834" s="111"/>
      <c r="F834" s="60"/>
    </row>
    <row r="835" spans="2:6">
      <c r="B835" s="109"/>
      <c r="C835" s="110"/>
      <c r="D835" s="111"/>
      <c r="E835" s="111"/>
      <c r="F835" s="60"/>
    </row>
    <row r="836" spans="2:6">
      <c r="B836" s="109"/>
      <c r="C836" s="110"/>
      <c r="D836" s="111"/>
      <c r="E836" s="111"/>
      <c r="F836" s="60"/>
    </row>
    <row r="837" spans="2:6">
      <c r="B837" s="109"/>
      <c r="C837" s="110"/>
      <c r="D837" s="111"/>
      <c r="E837" s="111"/>
      <c r="F837" s="60"/>
    </row>
    <row r="838" spans="2:6">
      <c r="B838" s="109"/>
      <c r="C838" s="110"/>
      <c r="D838" s="111"/>
      <c r="E838" s="111"/>
      <c r="F838" s="60"/>
    </row>
    <row r="839" spans="2:6">
      <c r="B839" s="109"/>
      <c r="C839" s="110"/>
      <c r="D839" s="111"/>
      <c r="E839" s="111"/>
      <c r="F839" s="60"/>
    </row>
    <row r="840" spans="2:6">
      <c r="B840" s="109"/>
      <c r="C840" s="110"/>
      <c r="D840" s="111"/>
      <c r="E840" s="111"/>
      <c r="F840" s="60"/>
    </row>
    <row r="841" spans="2:6">
      <c r="B841" s="109"/>
      <c r="C841" s="110"/>
      <c r="D841" s="111"/>
      <c r="E841" s="111"/>
      <c r="F841" s="60"/>
    </row>
    <row r="842" spans="2:6">
      <c r="B842" s="109"/>
      <c r="C842" s="110"/>
      <c r="D842" s="111"/>
      <c r="E842" s="111"/>
      <c r="F842" s="60"/>
    </row>
    <row r="843" spans="2:6">
      <c r="B843" s="109"/>
      <c r="C843" s="110"/>
      <c r="D843" s="111"/>
      <c r="E843" s="111"/>
      <c r="F843" s="60"/>
    </row>
    <row r="844" spans="2:6">
      <c r="B844" s="109"/>
      <c r="C844" s="110"/>
      <c r="D844" s="111"/>
      <c r="E844" s="111"/>
      <c r="F844" s="60"/>
    </row>
    <row r="845" spans="2:6">
      <c r="B845" s="109"/>
      <c r="C845" s="110"/>
      <c r="D845" s="111"/>
      <c r="E845" s="111"/>
      <c r="F845" s="60"/>
    </row>
    <row r="846" spans="2:6">
      <c r="B846" s="109"/>
      <c r="C846" s="110"/>
      <c r="D846" s="111"/>
      <c r="E846" s="111"/>
      <c r="F846" s="60"/>
    </row>
    <row r="847" spans="2:6">
      <c r="B847" s="109"/>
      <c r="C847" s="110"/>
      <c r="D847" s="111"/>
      <c r="E847" s="111"/>
      <c r="F847" s="60"/>
    </row>
    <row r="848" spans="2:6">
      <c r="B848" s="109"/>
      <c r="C848" s="110"/>
      <c r="D848" s="111"/>
      <c r="E848" s="111"/>
      <c r="F848" s="60"/>
    </row>
    <row r="849" spans="2:6">
      <c r="B849" s="109"/>
      <c r="C849" s="110"/>
      <c r="D849" s="111"/>
      <c r="E849" s="111"/>
      <c r="F849" s="60"/>
    </row>
    <row r="850" spans="2:6">
      <c r="B850" s="109"/>
      <c r="C850" s="110"/>
      <c r="D850" s="111"/>
      <c r="E850" s="111"/>
      <c r="F850" s="60"/>
    </row>
    <row r="851" spans="2:6">
      <c r="B851" s="109"/>
      <c r="C851" s="110"/>
      <c r="D851" s="111"/>
      <c r="E851" s="111"/>
      <c r="F851" s="60"/>
    </row>
    <row r="852" spans="2:6">
      <c r="B852" s="109"/>
      <c r="C852" s="110"/>
      <c r="D852" s="111"/>
      <c r="E852" s="111"/>
      <c r="F852" s="60"/>
    </row>
    <row r="853" spans="2:6">
      <c r="B853" s="109"/>
      <c r="C853" s="110"/>
      <c r="D853" s="111"/>
      <c r="E853" s="111"/>
      <c r="F853" s="60"/>
    </row>
    <row r="854" spans="2:6">
      <c r="B854" s="109"/>
      <c r="C854" s="110"/>
      <c r="D854" s="111"/>
      <c r="E854" s="111"/>
      <c r="F854" s="60"/>
    </row>
    <row r="855" spans="2:6">
      <c r="B855" s="109"/>
      <c r="C855" s="110"/>
      <c r="D855" s="111"/>
      <c r="E855" s="111"/>
      <c r="F855" s="60"/>
    </row>
    <row r="856" spans="2:6">
      <c r="B856" s="109"/>
      <c r="C856" s="110"/>
      <c r="D856" s="111"/>
      <c r="E856" s="111"/>
      <c r="F856" s="60"/>
    </row>
    <row r="857" spans="2:6">
      <c r="B857" s="109"/>
      <c r="C857" s="110"/>
      <c r="D857" s="111"/>
      <c r="E857" s="111"/>
      <c r="F857" s="60"/>
    </row>
    <row r="858" spans="2:6">
      <c r="B858" s="109"/>
      <c r="C858" s="110"/>
      <c r="D858" s="111"/>
      <c r="E858" s="111"/>
      <c r="F858" s="60"/>
    </row>
    <row r="859" spans="2:6">
      <c r="B859" s="109"/>
      <c r="C859" s="110"/>
      <c r="D859" s="111"/>
      <c r="E859" s="111"/>
      <c r="F859" s="60"/>
    </row>
    <row r="860" spans="2:6">
      <c r="B860" s="109"/>
      <c r="C860" s="110"/>
      <c r="D860" s="111"/>
      <c r="E860" s="111"/>
      <c r="F860" s="60"/>
    </row>
    <row r="861" spans="2:6">
      <c r="B861" s="109"/>
      <c r="C861" s="110"/>
      <c r="D861" s="111"/>
      <c r="E861" s="111"/>
      <c r="F861" s="60"/>
    </row>
    <row r="862" spans="2:6">
      <c r="B862" s="109"/>
      <c r="C862" s="110"/>
      <c r="D862" s="111"/>
      <c r="E862" s="111"/>
      <c r="F862" s="60"/>
    </row>
    <row r="863" spans="2:6">
      <c r="B863" s="109"/>
      <c r="C863" s="110"/>
      <c r="D863" s="111"/>
      <c r="E863" s="111"/>
      <c r="F863" s="60"/>
    </row>
    <row r="864" spans="2:6">
      <c r="B864" s="109"/>
      <c r="C864" s="110"/>
      <c r="D864" s="111"/>
      <c r="E864" s="111"/>
      <c r="F864" s="60"/>
    </row>
    <row r="865" spans="2:6">
      <c r="B865" s="109"/>
      <c r="C865" s="110"/>
      <c r="D865" s="111"/>
      <c r="E865" s="111"/>
      <c r="F865" s="60"/>
    </row>
    <row r="866" spans="2:6">
      <c r="B866" s="109"/>
      <c r="C866" s="110"/>
      <c r="D866" s="111"/>
      <c r="E866" s="111"/>
      <c r="F866" s="60"/>
    </row>
    <row r="867" spans="2:6">
      <c r="B867" s="109"/>
      <c r="C867" s="110"/>
      <c r="D867" s="111"/>
      <c r="E867" s="111"/>
      <c r="F867" s="60"/>
    </row>
    <row r="868" spans="2:6">
      <c r="B868" s="109"/>
      <c r="C868" s="110"/>
      <c r="D868" s="111"/>
      <c r="E868" s="111"/>
      <c r="F868" s="60"/>
    </row>
    <row r="869" spans="2:6">
      <c r="B869" s="109"/>
      <c r="C869" s="110"/>
      <c r="D869" s="111"/>
      <c r="E869" s="111"/>
      <c r="F869" s="60"/>
    </row>
    <row r="870" spans="2:6">
      <c r="B870" s="109"/>
      <c r="C870" s="110"/>
      <c r="D870" s="111"/>
      <c r="E870" s="111"/>
      <c r="F870" s="60"/>
    </row>
    <row r="871" spans="2:6">
      <c r="B871" s="109"/>
      <c r="C871" s="110"/>
      <c r="D871" s="111"/>
      <c r="E871" s="111"/>
      <c r="F871" s="60"/>
    </row>
    <row r="872" spans="2:6">
      <c r="B872" s="109"/>
      <c r="C872" s="110"/>
      <c r="D872" s="111"/>
      <c r="E872" s="111"/>
      <c r="F872" s="60"/>
    </row>
    <row r="873" spans="2:6">
      <c r="B873" s="109"/>
      <c r="C873" s="110"/>
      <c r="D873" s="111"/>
      <c r="E873" s="111"/>
      <c r="F873" s="60"/>
    </row>
    <row r="874" spans="2:6">
      <c r="B874" s="109"/>
      <c r="C874" s="110"/>
      <c r="D874" s="111"/>
      <c r="E874" s="111"/>
      <c r="F874" s="60"/>
    </row>
    <row r="875" spans="2:6">
      <c r="B875" s="109"/>
      <c r="C875" s="110"/>
      <c r="D875" s="111"/>
      <c r="E875" s="111"/>
      <c r="F875" s="60"/>
    </row>
    <row r="876" spans="2:6">
      <c r="B876" s="109"/>
      <c r="C876" s="110"/>
      <c r="D876" s="111"/>
      <c r="E876" s="111"/>
      <c r="F876" s="60"/>
    </row>
    <row r="877" spans="2:6">
      <c r="B877" s="109"/>
      <c r="C877" s="110"/>
      <c r="D877" s="111"/>
      <c r="E877" s="111"/>
      <c r="F877" s="60"/>
    </row>
    <row r="878" spans="2:6">
      <c r="B878" s="109"/>
      <c r="C878" s="110"/>
      <c r="D878" s="111"/>
      <c r="E878" s="111"/>
      <c r="F878" s="60"/>
    </row>
    <row r="879" spans="2:6">
      <c r="B879" s="109"/>
      <c r="C879" s="110"/>
      <c r="D879" s="111"/>
      <c r="E879" s="111"/>
      <c r="F879" s="60"/>
    </row>
    <row r="880" spans="2:6">
      <c r="B880" s="109"/>
      <c r="C880" s="110"/>
      <c r="D880" s="111"/>
      <c r="E880" s="111"/>
      <c r="F880" s="60"/>
    </row>
    <row r="881" spans="2:6">
      <c r="B881" s="109"/>
      <c r="C881" s="110"/>
      <c r="D881" s="111"/>
      <c r="E881" s="111"/>
      <c r="F881" s="60"/>
    </row>
    <row r="882" spans="2:6">
      <c r="B882" s="109"/>
      <c r="C882" s="110"/>
      <c r="D882" s="111"/>
      <c r="E882" s="111"/>
      <c r="F882" s="60"/>
    </row>
    <row r="883" spans="2:6">
      <c r="B883" s="109"/>
      <c r="C883" s="110"/>
      <c r="D883" s="111"/>
      <c r="E883" s="111"/>
      <c r="F883" s="60"/>
    </row>
    <row r="884" spans="2:6">
      <c r="B884" s="109"/>
      <c r="C884" s="110"/>
      <c r="D884" s="111"/>
      <c r="E884" s="111"/>
      <c r="F884" s="60"/>
    </row>
    <row r="885" spans="2:6">
      <c r="B885" s="109"/>
      <c r="C885" s="110"/>
      <c r="D885" s="111"/>
      <c r="E885" s="111"/>
      <c r="F885" s="60"/>
    </row>
    <row r="886" spans="2:6">
      <c r="B886" s="109"/>
      <c r="C886" s="110"/>
      <c r="D886" s="111"/>
      <c r="E886" s="111"/>
      <c r="F886" s="60"/>
    </row>
    <row r="887" spans="2:6">
      <c r="B887" s="109"/>
      <c r="C887" s="110"/>
      <c r="D887" s="111"/>
      <c r="E887" s="111"/>
      <c r="F887" s="60"/>
    </row>
    <row r="888" spans="2:6">
      <c r="B888" s="109"/>
      <c r="C888" s="110"/>
      <c r="D888" s="111"/>
      <c r="E888" s="111"/>
      <c r="F888" s="60"/>
    </row>
    <row r="889" spans="2:6">
      <c r="B889" s="109"/>
      <c r="C889" s="110"/>
      <c r="D889" s="111"/>
      <c r="E889" s="111"/>
      <c r="F889" s="60"/>
    </row>
    <row r="890" spans="2:6">
      <c r="B890" s="109"/>
      <c r="C890" s="110"/>
      <c r="D890" s="111"/>
      <c r="E890" s="111"/>
      <c r="F890" s="60"/>
    </row>
    <row r="891" spans="2:6">
      <c r="B891" s="109"/>
      <c r="C891" s="110"/>
      <c r="D891" s="111"/>
      <c r="E891" s="111"/>
      <c r="F891" s="60"/>
    </row>
    <row r="892" spans="2:6">
      <c r="B892" s="109"/>
      <c r="C892" s="110"/>
      <c r="D892" s="111"/>
      <c r="E892" s="111"/>
      <c r="F892" s="60"/>
    </row>
    <row r="893" spans="2:6">
      <c r="B893" s="109"/>
      <c r="C893" s="110"/>
      <c r="D893" s="111"/>
      <c r="E893" s="111"/>
      <c r="F893" s="60"/>
    </row>
    <row r="894" spans="2:6">
      <c r="B894" s="109"/>
      <c r="C894" s="110"/>
      <c r="D894" s="111"/>
      <c r="E894" s="111"/>
      <c r="F894" s="60"/>
    </row>
    <row r="895" spans="2:6">
      <c r="B895" s="109"/>
      <c r="C895" s="110"/>
      <c r="D895" s="111"/>
      <c r="E895" s="111"/>
      <c r="F895" s="60"/>
    </row>
    <row r="896" spans="2:6">
      <c r="B896" s="109"/>
      <c r="C896" s="110"/>
      <c r="D896" s="111"/>
      <c r="E896" s="111"/>
      <c r="F896" s="60"/>
    </row>
    <row r="897" spans="2:6">
      <c r="B897" s="109"/>
      <c r="C897" s="110"/>
      <c r="D897" s="111"/>
      <c r="E897" s="111"/>
      <c r="F897" s="60"/>
    </row>
    <row r="898" spans="2:6">
      <c r="B898" s="109"/>
      <c r="C898" s="110"/>
      <c r="D898" s="111"/>
      <c r="E898" s="111"/>
      <c r="F898" s="60"/>
    </row>
    <row r="899" spans="2:6">
      <c r="B899" s="109"/>
      <c r="C899" s="110"/>
      <c r="D899" s="111"/>
      <c r="E899" s="111"/>
      <c r="F899" s="60"/>
    </row>
    <row r="900" spans="2:6">
      <c r="B900" s="109"/>
      <c r="C900" s="110"/>
      <c r="D900" s="111"/>
      <c r="E900" s="111"/>
      <c r="F900" s="60"/>
    </row>
    <row r="901" spans="2:6">
      <c r="B901" s="109"/>
      <c r="C901" s="110"/>
      <c r="D901" s="111"/>
      <c r="E901" s="111"/>
      <c r="F901" s="60"/>
    </row>
    <row r="902" spans="2:6">
      <c r="B902" s="109"/>
      <c r="C902" s="110"/>
      <c r="D902" s="111"/>
      <c r="E902" s="111"/>
      <c r="F902" s="60"/>
    </row>
  </sheetData>
  <conditionalFormatting sqref="D15:D19">
    <cfRule type="expression" dxfId="29" priority="1">
      <formula>$D15&gt;#REF!</formula>
    </cfRule>
  </conditionalFormatting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4BF48-6FD2-41D2-AE3B-1E4517DFBB58}">
  <dimension ref="B1:L248"/>
  <sheetViews>
    <sheetView workbookViewId="0">
      <selection activeCell="I21" sqref="I21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46122</v>
      </c>
      <c r="C15" s="58">
        <f>SUMIF(F21:F5001,F15,C21:C5001)</f>
        <v>24316</v>
      </c>
      <c r="D15" s="59">
        <f>E15/C15</f>
        <v>36.847134397104796</v>
      </c>
      <c r="E15" s="59">
        <f>SUMIF(F21:F5001,F15,E21:E5001)</f>
        <v>895974.92000000027</v>
      </c>
      <c r="F15" s="60" t="s">
        <v>12</v>
      </c>
    </row>
    <row r="16" spans="2:10">
      <c r="B16" s="26">
        <f>B15</f>
        <v>46122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46122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46122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0.37855324074074076</v>
      </c>
      <c r="C21" s="110">
        <v>397</v>
      </c>
      <c r="D21" s="111">
        <v>36.799999999999997</v>
      </c>
      <c r="E21" s="111">
        <v>14609.599999999999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0.3797800925925926</v>
      </c>
      <c r="C22" s="110">
        <v>149</v>
      </c>
      <c r="D22" s="111">
        <v>37</v>
      </c>
      <c r="E22" s="111">
        <v>5513</v>
      </c>
      <c r="F22" s="60" t="s">
        <v>12</v>
      </c>
    </row>
    <row r="23" spans="2:12">
      <c r="B23" s="109">
        <v>0.38252314814814814</v>
      </c>
      <c r="C23" s="110">
        <v>281</v>
      </c>
      <c r="D23" s="111">
        <v>37</v>
      </c>
      <c r="E23" s="111">
        <v>10397</v>
      </c>
      <c r="F23" s="60" t="s">
        <v>12</v>
      </c>
    </row>
    <row r="24" spans="2:12">
      <c r="B24" s="109">
        <v>0.38280092592592591</v>
      </c>
      <c r="C24" s="110">
        <v>88</v>
      </c>
      <c r="D24" s="111">
        <v>36.94</v>
      </c>
      <c r="E24" s="111">
        <v>3250.72</v>
      </c>
      <c r="F24" s="60" t="s">
        <v>12</v>
      </c>
    </row>
    <row r="25" spans="2:12">
      <c r="B25" s="109">
        <v>0.3837962962962963</v>
      </c>
      <c r="C25" s="110">
        <v>97</v>
      </c>
      <c r="D25" s="111">
        <v>36.82</v>
      </c>
      <c r="E25" s="111">
        <v>3571.54</v>
      </c>
      <c r="F25" s="60" t="s">
        <v>12</v>
      </c>
    </row>
    <row r="26" spans="2:12">
      <c r="B26" s="109">
        <v>0.38459490740740743</v>
      </c>
      <c r="C26" s="110">
        <v>85</v>
      </c>
      <c r="D26" s="111">
        <v>36.840000000000003</v>
      </c>
      <c r="E26" s="111">
        <v>3131.4</v>
      </c>
      <c r="F26" s="60" t="s">
        <v>12</v>
      </c>
    </row>
    <row r="27" spans="2:12">
      <c r="B27" s="109">
        <v>0.38560185185185186</v>
      </c>
      <c r="C27" s="110">
        <v>124</v>
      </c>
      <c r="D27" s="111">
        <v>36.799999999999997</v>
      </c>
      <c r="E27" s="111">
        <v>4563.2</v>
      </c>
      <c r="F27" s="60" t="s">
        <v>12</v>
      </c>
    </row>
    <row r="28" spans="2:12">
      <c r="B28" s="109">
        <v>0.38702546296296297</v>
      </c>
      <c r="C28" s="110">
        <v>124</v>
      </c>
      <c r="D28" s="111">
        <v>36.700000000000003</v>
      </c>
      <c r="E28" s="111">
        <v>4550.8</v>
      </c>
      <c r="F28" s="60" t="s">
        <v>12</v>
      </c>
    </row>
    <row r="29" spans="2:12">
      <c r="B29" s="109">
        <v>0.3929050925925926</v>
      </c>
      <c r="C29" s="110">
        <v>426</v>
      </c>
      <c r="D29" s="111">
        <v>36.94</v>
      </c>
      <c r="E29" s="111">
        <v>15736.439999999999</v>
      </c>
      <c r="F29" s="60" t="s">
        <v>12</v>
      </c>
    </row>
    <row r="30" spans="2:12">
      <c r="B30" s="109">
        <v>0.39655092592592595</v>
      </c>
      <c r="C30" s="110">
        <v>283</v>
      </c>
      <c r="D30" s="111">
        <v>36.979999999999997</v>
      </c>
      <c r="E30" s="111">
        <v>10465.339999999998</v>
      </c>
      <c r="F30" s="60" t="s">
        <v>12</v>
      </c>
    </row>
    <row r="31" spans="2:12">
      <c r="B31" s="109">
        <v>0.39797453703703706</v>
      </c>
      <c r="C31" s="110">
        <v>170</v>
      </c>
      <c r="D31" s="111">
        <v>36.979999999999997</v>
      </c>
      <c r="E31" s="111">
        <v>6286.5999999999995</v>
      </c>
      <c r="F31" s="60" t="s">
        <v>12</v>
      </c>
    </row>
    <row r="32" spans="2:12">
      <c r="B32" s="109">
        <v>0.40251157407407406</v>
      </c>
      <c r="C32" s="110">
        <v>299</v>
      </c>
      <c r="D32" s="111">
        <v>37.159999999999997</v>
      </c>
      <c r="E32" s="111">
        <v>11110.839999999998</v>
      </c>
      <c r="F32" s="60" t="s">
        <v>12</v>
      </c>
    </row>
    <row r="33" spans="2:6">
      <c r="B33" s="109">
        <v>0.40292824074074074</v>
      </c>
      <c r="C33" s="110">
        <v>93</v>
      </c>
      <c r="D33" s="111">
        <v>37.1</v>
      </c>
      <c r="E33" s="111">
        <v>3450.3</v>
      </c>
      <c r="F33" s="60" t="s">
        <v>12</v>
      </c>
    </row>
    <row r="34" spans="2:6">
      <c r="B34" s="109">
        <v>0.40615740740740741</v>
      </c>
      <c r="C34" s="110">
        <v>87</v>
      </c>
      <c r="D34" s="111">
        <v>37</v>
      </c>
      <c r="E34" s="111">
        <v>3219</v>
      </c>
      <c r="F34" s="60" t="s">
        <v>12</v>
      </c>
    </row>
    <row r="35" spans="2:6">
      <c r="B35" s="109">
        <v>0.41053240740740743</v>
      </c>
      <c r="C35" s="110">
        <v>144</v>
      </c>
      <c r="D35" s="111">
        <v>37</v>
      </c>
      <c r="E35" s="111">
        <v>5328</v>
      </c>
      <c r="F35" s="60" t="s">
        <v>12</v>
      </c>
    </row>
    <row r="36" spans="2:6">
      <c r="B36" s="109">
        <v>0.41053240740740743</v>
      </c>
      <c r="C36" s="110">
        <v>174</v>
      </c>
      <c r="D36" s="111">
        <v>37</v>
      </c>
      <c r="E36" s="111">
        <v>6438</v>
      </c>
      <c r="F36" s="60" t="s">
        <v>12</v>
      </c>
    </row>
    <row r="37" spans="2:6">
      <c r="B37" s="109">
        <v>0.41304398148148147</v>
      </c>
      <c r="C37" s="110">
        <v>144</v>
      </c>
      <c r="D37" s="111">
        <v>37.020000000000003</v>
      </c>
      <c r="E37" s="111">
        <v>5330.88</v>
      </c>
      <c r="F37" s="60" t="s">
        <v>12</v>
      </c>
    </row>
    <row r="38" spans="2:6">
      <c r="B38" s="109">
        <v>0.41508101851851853</v>
      </c>
      <c r="C38" s="110">
        <v>98</v>
      </c>
      <c r="D38" s="111">
        <v>36.979999999999997</v>
      </c>
      <c r="E38" s="111">
        <v>3624.0399999999995</v>
      </c>
      <c r="F38" s="60" t="s">
        <v>12</v>
      </c>
    </row>
    <row r="39" spans="2:6">
      <c r="B39" s="109">
        <v>0.41666666666666669</v>
      </c>
      <c r="C39" s="110">
        <v>137</v>
      </c>
      <c r="D39" s="111">
        <v>36.96</v>
      </c>
      <c r="E39" s="111">
        <v>5063.5200000000004</v>
      </c>
      <c r="F39" s="60" t="s">
        <v>12</v>
      </c>
    </row>
    <row r="40" spans="2:6">
      <c r="B40" s="109">
        <v>0.41908564814814814</v>
      </c>
      <c r="C40" s="110">
        <v>117</v>
      </c>
      <c r="D40" s="111">
        <v>36.92</v>
      </c>
      <c r="E40" s="111">
        <v>4319.6400000000003</v>
      </c>
      <c r="F40" s="60" t="s">
        <v>12</v>
      </c>
    </row>
    <row r="41" spans="2:6">
      <c r="B41" s="109">
        <v>0.42644675925925923</v>
      </c>
      <c r="C41" s="110">
        <v>352</v>
      </c>
      <c r="D41" s="111">
        <v>37.1</v>
      </c>
      <c r="E41" s="111">
        <v>13059.2</v>
      </c>
      <c r="F41" s="60" t="s">
        <v>12</v>
      </c>
    </row>
    <row r="42" spans="2:6">
      <c r="B42" s="109">
        <v>0.42781249999999998</v>
      </c>
      <c r="C42" s="110">
        <v>222</v>
      </c>
      <c r="D42" s="111">
        <v>37.06</v>
      </c>
      <c r="E42" s="111">
        <v>8227.32</v>
      </c>
      <c r="F42" s="60" t="s">
        <v>12</v>
      </c>
    </row>
    <row r="43" spans="2:6">
      <c r="B43" s="109">
        <v>0.42806712962962962</v>
      </c>
      <c r="C43" s="110">
        <v>81</v>
      </c>
      <c r="D43" s="111">
        <v>37.04</v>
      </c>
      <c r="E43" s="111">
        <v>3000.24</v>
      </c>
      <c r="F43" s="60" t="s">
        <v>12</v>
      </c>
    </row>
    <row r="44" spans="2:6">
      <c r="B44" s="109">
        <v>0.43293981481481481</v>
      </c>
      <c r="C44" s="110">
        <v>176</v>
      </c>
      <c r="D44" s="111">
        <v>37.06</v>
      </c>
      <c r="E44" s="111">
        <v>6522.56</v>
      </c>
      <c r="F44" s="60" t="s">
        <v>12</v>
      </c>
    </row>
    <row r="45" spans="2:6">
      <c r="B45" s="109">
        <v>0.43299768518518517</v>
      </c>
      <c r="C45" s="110">
        <v>89</v>
      </c>
      <c r="D45" s="111">
        <v>37.06</v>
      </c>
      <c r="E45" s="111">
        <v>3298.34</v>
      </c>
      <c r="F45" s="60" t="s">
        <v>12</v>
      </c>
    </row>
    <row r="46" spans="2:6">
      <c r="B46" s="109">
        <v>0.43472222222222223</v>
      </c>
      <c r="C46" s="110">
        <v>89</v>
      </c>
      <c r="D46" s="111">
        <v>37</v>
      </c>
      <c r="E46" s="111">
        <v>3293</v>
      </c>
      <c r="F46" s="60" t="s">
        <v>12</v>
      </c>
    </row>
    <row r="47" spans="2:6">
      <c r="B47" s="109">
        <v>0.44086805555555558</v>
      </c>
      <c r="C47" s="110">
        <v>210</v>
      </c>
      <c r="D47" s="111">
        <v>37.06</v>
      </c>
      <c r="E47" s="111">
        <v>7782.6</v>
      </c>
      <c r="F47" s="60" t="s">
        <v>12</v>
      </c>
    </row>
    <row r="48" spans="2:6">
      <c r="B48" s="109">
        <v>0.44089120370370372</v>
      </c>
      <c r="C48" s="110">
        <v>15</v>
      </c>
      <c r="D48" s="111">
        <v>37.04</v>
      </c>
      <c r="E48" s="111">
        <v>555.6</v>
      </c>
      <c r="F48" s="60" t="s">
        <v>12</v>
      </c>
    </row>
    <row r="49" spans="2:6">
      <c r="B49" s="109">
        <v>0.44392361111111112</v>
      </c>
      <c r="C49" s="110">
        <v>105</v>
      </c>
      <c r="D49" s="111">
        <v>37.04</v>
      </c>
      <c r="E49" s="111">
        <v>3889.2</v>
      </c>
      <c r="F49" s="60" t="s">
        <v>12</v>
      </c>
    </row>
    <row r="50" spans="2:6">
      <c r="B50" s="109">
        <v>0.44392361111111112</v>
      </c>
      <c r="C50" s="110">
        <v>139</v>
      </c>
      <c r="D50" s="111">
        <v>37.04</v>
      </c>
      <c r="E50" s="111">
        <v>5148.5599999999995</v>
      </c>
      <c r="F50" s="60" t="s">
        <v>12</v>
      </c>
    </row>
    <row r="51" spans="2:6">
      <c r="B51" s="109">
        <v>0.44710648148148147</v>
      </c>
      <c r="C51" s="110">
        <v>86</v>
      </c>
      <c r="D51" s="111">
        <v>37.04</v>
      </c>
      <c r="E51" s="111">
        <v>3185.44</v>
      </c>
      <c r="F51" s="60" t="s">
        <v>12</v>
      </c>
    </row>
    <row r="52" spans="2:6">
      <c r="B52" s="109">
        <v>0.45997685185185183</v>
      </c>
      <c r="C52" s="110">
        <v>120</v>
      </c>
      <c r="D52" s="111">
        <v>37.1</v>
      </c>
      <c r="E52" s="111">
        <v>4452</v>
      </c>
      <c r="F52" s="60" t="s">
        <v>12</v>
      </c>
    </row>
    <row r="53" spans="2:6">
      <c r="B53" s="109">
        <v>0.46554398148148146</v>
      </c>
      <c r="C53" s="110">
        <v>14</v>
      </c>
      <c r="D53" s="111">
        <v>37.119999999999997</v>
      </c>
      <c r="E53" s="111">
        <v>519.67999999999995</v>
      </c>
      <c r="F53" s="60" t="s">
        <v>12</v>
      </c>
    </row>
    <row r="54" spans="2:6">
      <c r="B54" s="109">
        <v>0.47140046296296295</v>
      </c>
      <c r="C54" s="110">
        <v>1021</v>
      </c>
      <c r="D54" s="111">
        <v>37.159999999999997</v>
      </c>
      <c r="E54" s="111">
        <v>37940.359999999993</v>
      </c>
      <c r="F54" s="60" t="s">
        <v>12</v>
      </c>
    </row>
    <row r="55" spans="2:6">
      <c r="B55" s="109">
        <v>0.47170138888888891</v>
      </c>
      <c r="C55" s="110">
        <v>108</v>
      </c>
      <c r="D55" s="111">
        <v>37.14</v>
      </c>
      <c r="E55" s="111">
        <v>4011.12</v>
      </c>
      <c r="F55" s="60" t="s">
        <v>12</v>
      </c>
    </row>
    <row r="56" spans="2:6">
      <c r="B56" s="109">
        <v>0.47880787037037037</v>
      </c>
      <c r="C56" s="110">
        <v>99</v>
      </c>
      <c r="D56" s="111">
        <v>37.159999999999997</v>
      </c>
      <c r="E56" s="111">
        <v>3678.8399999999997</v>
      </c>
      <c r="F56" s="60" t="s">
        <v>12</v>
      </c>
    </row>
    <row r="57" spans="2:6">
      <c r="B57" s="109">
        <v>0.47880787037037037</v>
      </c>
      <c r="C57" s="110">
        <v>111</v>
      </c>
      <c r="D57" s="111">
        <v>37.159999999999997</v>
      </c>
      <c r="E57" s="111">
        <v>4124.7599999999993</v>
      </c>
      <c r="F57" s="60" t="s">
        <v>12</v>
      </c>
    </row>
    <row r="58" spans="2:6">
      <c r="B58" s="109">
        <v>0.47927083333333331</v>
      </c>
      <c r="C58" s="110">
        <v>112</v>
      </c>
      <c r="D58" s="111">
        <v>37.159999999999997</v>
      </c>
      <c r="E58" s="111">
        <v>4161.92</v>
      </c>
      <c r="F58" s="60" t="s">
        <v>12</v>
      </c>
    </row>
    <row r="59" spans="2:6">
      <c r="B59" s="109">
        <v>0.4833796296296296</v>
      </c>
      <c r="C59" s="110">
        <v>148</v>
      </c>
      <c r="D59" s="111">
        <v>37.14</v>
      </c>
      <c r="E59" s="111">
        <v>5496.72</v>
      </c>
      <c r="F59" s="60" t="s">
        <v>12</v>
      </c>
    </row>
    <row r="60" spans="2:6">
      <c r="B60" s="109">
        <v>0.48621527777777779</v>
      </c>
      <c r="C60" s="110">
        <v>92</v>
      </c>
      <c r="D60" s="111">
        <v>37.1</v>
      </c>
      <c r="E60" s="111">
        <v>3413.2000000000003</v>
      </c>
      <c r="F60" s="60" t="s">
        <v>12</v>
      </c>
    </row>
    <row r="61" spans="2:6">
      <c r="B61" s="109">
        <v>0.48959490740740741</v>
      </c>
      <c r="C61" s="110">
        <v>90</v>
      </c>
      <c r="D61" s="111">
        <v>37.04</v>
      </c>
      <c r="E61" s="111">
        <v>3333.6</v>
      </c>
      <c r="F61" s="60" t="s">
        <v>12</v>
      </c>
    </row>
    <row r="62" spans="2:6">
      <c r="B62" s="109">
        <v>0.48959490740740741</v>
      </c>
      <c r="C62" s="110">
        <v>117</v>
      </c>
      <c r="D62" s="111">
        <v>37.04</v>
      </c>
      <c r="E62" s="111">
        <v>4333.68</v>
      </c>
      <c r="F62" s="60" t="s">
        <v>12</v>
      </c>
    </row>
    <row r="63" spans="2:6">
      <c r="B63" s="109">
        <v>0.49307870370370371</v>
      </c>
      <c r="C63" s="110">
        <v>87</v>
      </c>
      <c r="D63" s="111">
        <v>36.96</v>
      </c>
      <c r="E63" s="111">
        <v>3215.52</v>
      </c>
      <c r="F63" s="60" t="s">
        <v>12</v>
      </c>
    </row>
    <row r="64" spans="2:6">
      <c r="B64" s="109">
        <v>0.49991898148148151</v>
      </c>
      <c r="C64" s="110">
        <v>83</v>
      </c>
      <c r="D64" s="111">
        <v>36.92</v>
      </c>
      <c r="E64" s="111">
        <v>3064.36</v>
      </c>
      <c r="F64" s="60" t="s">
        <v>12</v>
      </c>
    </row>
    <row r="65" spans="2:6">
      <c r="B65" s="109">
        <v>0.49991898148148151</v>
      </c>
      <c r="C65" s="110">
        <v>114</v>
      </c>
      <c r="D65" s="111">
        <v>36.92</v>
      </c>
      <c r="E65" s="111">
        <v>4208.88</v>
      </c>
      <c r="F65" s="60" t="s">
        <v>12</v>
      </c>
    </row>
    <row r="66" spans="2:6">
      <c r="B66" s="109">
        <v>0.49991898148148151</v>
      </c>
      <c r="C66" s="110">
        <v>13</v>
      </c>
      <c r="D66" s="111">
        <v>36.92</v>
      </c>
      <c r="E66" s="111">
        <v>479.96000000000004</v>
      </c>
      <c r="F66" s="60" t="s">
        <v>12</v>
      </c>
    </row>
    <row r="67" spans="2:6">
      <c r="B67" s="109">
        <v>0.49991898148148151</v>
      </c>
      <c r="C67" s="110">
        <v>127</v>
      </c>
      <c r="D67" s="111">
        <v>36.92</v>
      </c>
      <c r="E67" s="111">
        <v>4688.84</v>
      </c>
      <c r="F67" s="60" t="s">
        <v>12</v>
      </c>
    </row>
    <row r="68" spans="2:6">
      <c r="B68" s="109">
        <v>0.50224537037037043</v>
      </c>
      <c r="C68" s="110">
        <v>86</v>
      </c>
      <c r="D68" s="111">
        <v>36.9</v>
      </c>
      <c r="E68" s="111">
        <v>3173.4</v>
      </c>
      <c r="F68" s="60" t="s">
        <v>12</v>
      </c>
    </row>
    <row r="69" spans="2:6">
      <c r="B69" s="109">
        <v>0.5062268518518519</v>
      </c>
      <c r="C69" s="110">
        <v>109</v>
      </c>
      <c r="D69" s="111">
        <v>36.92</v>
      </c>
      <c r="E69" s="111">
        <v>4024.28</v>
      </c>
      <c r="F69" s="60" t="s">
        <v>12</v>
      </c>
    </row>
    <row r="70" spans="2:6">
      <c r="B70" s="109">
        <v>0.5062268518518519</v>
      </c>
      <c r="C70" s="110">
        <v>112</v>
      </c>
      <c r="D70" s="111">
        <v>36.92</v>
      </c>
      <c r="E70" s="111">
        <v>4135.04</v>
      </c>
      <c r="F70" s="60" t="s">
        <v>12</v>
      </c>
    </row>
    <row r="71" spans="2:6">
      <c r="B71" s="109">
        <v>0.50940972222222225</v>
      </c>
      <c r="C71" s="110">
        <v>87</v>
      </c>
      <c r="D71" s="111">
        <v>36.94</v>
      </c>
      <c r="E71" s="111">
        <v>3213.7799999999997</v>
      </c>
      <c r="F71" s="60" t="s">
        <v>12</v>
      </c>
    </row>
    <row r="72" spans="2:6">
      <c r="B72" s="109">
        <v>0.51746527777777773</v>
      </c>
      <c r="C72" s="110">
        <v>129</v>
      </c>
      <c r="D72" s="111">
        <v>36.979999999999997</v>
      </c>
      <c r="E72" s="111">
        <v>4770.4199999999992</v>
      </c>
      <c r="F72" s="60" t="s">
        <v>12</v>
      </c>
    </row>
    <row r="73" spans="2:6">
      <c r="B73" s="109">
        <v>0.51939814814814811</v>
      </c>
      <c r="C73" s="110">
        <v>206</v>
      </c>
      <c r="D73" s="111">
        <v>36.96</v>
      </c>
      <c r="E73" s="111">
        <v>7613.76</v>
      </c>
      <c r="F73" s="60" t="s">
        <v>12</v>
      </c>
    </row>
    <row r="74" spans="2:6">
      <c r="B74" s="109">
        <v>0.52042824074074079</v>
      </c>
      <c r="C74" s="110">
        <v>84</v>
      </c>
      <c r="D74" s="111">
        <v>36.96</v>
      </c>
      <c r="E74" s="111">
        <v>3104.64</v>
      </c>
      <c r="F74" s="60" t="s">
        <v>12</v>
      </c>
    </row>
    <row r="75" spans="2:6">
      <c r="B75" s="109">
        <v>0.52277777777777779</v>
      </c>
      <c r="C75" s="110">
        <v>87</v>
      </c>
      <c r="D75" s="111">
        <v>36.94</v>
      </c>
      <c r="E75" s="111">
        <v>3213.7799999999997</v>
      </c>
      <c r="F75" s="60" t="s">
        <v>12</v>
      </c>
    </row>
    <row r="76" spans="2:6">
      <c r="B76" s="109">
        <v>0.52674768518518522</v>
      </c>
      <c r="C76" s="110">
        <v>88</v>
      </c>
      <c r="D76" s="111">
        <v>36.86</v>
      </c>
      <c r="E76" s="111">
        <v>3243.68</v>
      </c>
      <c r="F76" s="60" t="s">
        <v>12</v>
      </c>
    </row>
    <row r="77" spans="2:6">
      <c r="B77" s="109">
        <v>0.52797453703703701</v>
      </c>
      <c r="C77" s="110">
        <v>93</v>
      </c>
      <c r="D77" s="111">
        <v>36.840000000000003</v>
      </c>
      <c r="E77" s="111">
        <v>3426.1200000000003</v>
      </c>
      <c r="F77" s="60" t="s">
        <v>12</v>
      </c>
    </row>
    <row r="78" spans="2:6">
      <c r="B78" s="109">
        <v>0.53378472222222217</v>
      </c>
      <c r="C78" s="110">
        <v>133</v>
      </c>
      <c r="D78" s="111">
        <v>36.880000000000003</v>
      </c>
      <c r="E78" s="111">
        <v>4905.04</v>
      </c>
      <c r="F78" s="60" t="s">
        <v>12</v>
      </c>
    </row>
    <row r="79" spans="2:6">
      <c r="B79" s="109">
        <v>0.53512731481481479</v>
      </c>
      <c r="C79" s="110">
        <v>115</v>
      </c>
      <c r="D79" s="111">
        <v>36.86</v>
      </c>
      <c r="E79" s="111">
        <v>4238.8999999999996</v>
      </c>
      <c r="F79" s="60" t="s">
        <v>12</v>
      </c>
    </row>
    <row r="80" spans="2:6">
      <c r="B80" s="109">
        <v>0.54361111111111116</v>
      </c>
      <c r="C80" s="110">
        <v>341</v>
      </c>
      <c r="D80" s="111">
        <v>36.92</v>
      </c>
      <c r="E80" s="111">
        <v>12589.720000000001</v>
      </c>
      <c r="F80" s="60" t="s">
        <v>12</v>
      </c>
    </row>
    <row r="81" spans="2:6">
      <c r="B81" s="109">
        <v>0.54969907407407403</v>
      </c>
      <c r="C81" s="110">
        <v>255</v>
      </c>
      <c r="D81" s="111">
        <v>36.94</v>
      </c>
      <c r="E81" s="111">
        <v>9419.6999999999989</v>
      </c>
      <c r="F81" s="60" t="s">
        <v>12</v>
      </c>
    </row>
    <row r="82" spans="2:6">
      <c r="B82" s="109">
        <v>0.55431712962962965</v>
      </c>
      <c r="C82" s="110">
        <v>65</v>
      </c>
      <c r="D82" s="111">
        <v>36.96</v>
      </c>
      <c r="E82" s="111">
        <v>2402.4</v>
      </c>
      <c r="F82" s="60" t="s">
        <v>12</v>
      </c>
    </row>
    <row r="83" spans="2:6">
      <c r="B83" s="109">
        <v>0.55431712962962965</v>
      </c>
      <c r="C83" s="110">
        <v>23</v>
      </c>
      <c r="D83" s="111">
        <v>36.96</v>
      </c>
      <c r="E83" s="111">
        <v>850.08</v>
      </c>
      <c r="F83" s="60" t="s">
        <v>12</v>
      </c>
    </row>
    <row r="84" spans="2:6">
      <c r="B84" s="109">
        <v>0.55472222222222223</v>
      </c>
      <c r="C84" s="110">
        <v>87</v>
      </c>
      <c r="D84" s="111">
        <v>36.92</v>
      </c>
      <c r="E84" s="111">
        <v>3212.04</v>
      </c>
      <c r="F84" s="60" t="s">
        <v>12</v>
      </c>
    </row>
    <row r="85" spans="2:6">
      <c r="B85" s="109">
        <v>0.55765046296296295</v>
      </c>
      <c r="C85" s="110">
        <v>71</v>
      </c>
      <c r="D85" s="111">
        <v>36.94</v>
      </c>
      <c r="E85" s="111">
        <v>2622.74</v>
      </c>
      <c r="F85" s="60" t="s">
        <v>12</v>
      </c>
    </row>
    <row r="86" spans="2:6">
      <c r="B86" s="109">
        <v>0.55765046296296295</v>
      </c>
      <c r="C86" s="110">
        <v>14</v>
      </c>
      <c r="D86" s="111">
        <v>36.94</v>
      </c>
      <c r="E86" s="111">
        <v>517.16</v>
      </c>
      <c r="F86" s="60" t="s">
        <v>12</v>
      </c>
    </row>
    <row r="87" spans="2:6">
      <c r="B87" s="109">
        <v>0.56464120370370374</v>
      </c>
      <c r="C87" s="110">
        <v>83</v>
      </c>
      <c r="D87" s="111">
        <v>36.9</v>
      </c>
      <c r="E87" s="111">
        <v>3062.7</v>
      </c>
      <c r="F87" s="60" t="s">
        <v>12</v>
      </c>
    </row>
    <row r="88" spans="2:6">
      <c r="B88" s="109">
        <v>0.56464120370370374</v>
      </c>
      <c r="C88" s="110">
        <v>103</v>
      </c>
      <c r="D88" s="111">
        <v>36.9</v>
      </c>
      <c r="E88" s="111">
        <v>3800.7</v>
      </c>
      <c r="F88" s="60" t="s">
        <v>12</v>
      </c>
    </row>
    <row r="89" spans="2:6">
      <c r="B89" s="109">
        <v>0.57054398148148144</v>
      </c>
      <c r="C89" s="110">
        <v>149</v>
      </c>
      <c r="D89" s="111">
        <v>36.9</v>
      </c>
      <c r="E89" s="111">
        <v>5498.0999999999995</v>
      </c>
      <c r="F89" s="60" t="s">
        <v>12</v>
      </c>
    </row>
    <row r="90" spans="2:6">
      <c r="B90" s="109">
        <v>0.57085648148148149</v>
      </c>
      <c r="C90" s="110">
        <v>124</v>
      </c>
      <c r="D90" s="111">
        <v>36.880000000000003</v>
      </c>
      <c r="E90" s="111">
        <v>4573.12</v>
      </c>
      <c r="F90" s="60" t="s">
        <v>12</v>
      </c>
    </row>
    <row r="91" spans="2:6">
      <c r="B91" s="109">
        <v>0.57085648148148149</v>
      </c>
      <c r="C91" s="110">
        <v>39</v>
      </c>
      <c r="D91" s="111">
        <v>36.880000000000003</v>
      </c>
      <c r="E91" s="111">
        <v>1438.3200000000002</v>
      </c>
      <c r="F91" s="60" t="s">
        <v>12</v>
      </c>
    </row>
    <row r="92" spans="2:6">
      <c r="B92" s="109">
        <v>0.57359953703703703</v>
      </c>
      <c r="C92" s="110">
        <v>82</v>
      </c>
      <c r="D92" s="111">
        <v>36.86</v>
      </c>
      <c r="E92" s="111">
        <v>3022.52</v>
      </c>
      <c r="F92" s="60" t="s">
        <v>12</v>
      </c>
    </row>
    <row r="93" spans="2:6">
      <c r="B93" s="109">
        <v>0.57646990740740744</v>
      </c>
      <c r="C93" s="110">
        <v>1</v>
      </c>
      <c r="D93" s="111">
        <v>36.880000000000003</v>
      </c>
      <c r="E93" s="111">
        <v>36.880000000000003</v>
      </c>
      <c r="F93" s="60" t="s">
        <v>12</v>
      </c>
    </row>
    <row r="94" spans="2:6">
      <c r="B94" s="109">
        <v>0.57886574074074071</v>
      </c>
      <c r="C94" s="110">
        <v>186</v>
      </c>
      <c r="D94" s="111">
        <v>36.9</v>
      </c>
      <c r="E94" s="111">
        <v>6863.4</v>
      </c>
      <c r="F94" s="60" t="s">
        <v>12</v>
      </c>
    </row>
    <row r="95" spans="2:6">
      <c r="B95" s="109">
        <v>0.58555555555555561</v>
      </c>
      <c r="C95" s="110">
        <v>87</v>
      </c>
      <c r="D95" s="111">
        <v>36.840000000000003</v>
      </c>
      <c r="E95" s="111">
        <v>3205.0800000000004</v>
      </c>
      <c r="F95" s="60" t="s">
        <v>12</v>
      </c>
    </row>
    <row r="96" spans="2:6">
      <c r="B96" s="109">
        <v>0.58555555555555561</v>
      </c>
      <c r="C96" s="110">
        <v>120</v>
      </c>
      <c r="D96" s="111">
        <v>36.840000000000003</v>
      </c>
      <c r="E96" s="111">
        <v>4420.8</v>
      </c>
      <c r="F96" s="60" t="s">
        <v>12</v>
      </c>
    </row>
    <row r="97" spans="2:6">
      <c r="B97" s="109">
        <v>0.5920023148148148</v>
      </c>
      <c r="C97" s="110">
        <v>171</v>
      </c>
      <c r="D97" s="111">
        <v>36.86</v>
      </c>
      <c r="E97" s="111">
        <v>6303.0599999999995</v>
      </c>
      <c r="F97" s="60" t="s">
        <v>12</v>
      </c>
    </row>
    <row r="98" spans="2:6">
      <c r="B98" s="109">
        <v>0.59379629629629627</v>
      </c>
      <c r="C98" s="110">
        <v>99</v>
      </c>
      <c r="D98" s="111">
        <v>36.840000000000003</v>
      </c>
      <c r="E98" s="111">
        <v>3647.1600000000003</v>
      </c>
      <c r="F98" s="60" t="s">
        <v>12</v>
      </c>
    </row>
    <row r="99" spans="2:6">
      <c r="B99" s="109">
        <v>0.59379629629629627</v>
      </c>
      <c r="C99" s="110">
        <v>142</v>
      </c>
      <c r="D99" s="111">
        <v>36.840000000000003</v>
      </c>
      <c r="E99" s="111">
        <v>5231.2800000000007</v>
      </c>
      <c r="F99" s="60" t="s">
        <v>12</v>
      </c>
    </row>
    <row r="100" spans="2:6">
      <c r="B100" s="109">
        <v>0.59640046296296301</v>
      </c>
      <c r="C100" s="110">
        <v>119</v>
      </c>
      <c r="D100" s="111">
        <v>36.880000000000003</v>
      </c>
      <c r="E100" s="111">
        <v>4388.72</v>
      </c>
      <c r="F100" s="60" t="s">
        <v>12</v>
      </c>
    </row>
    <row r="101" spans="2:6">
      <c r="B101" s="109">
        <v>0.60056712962962966</v>
      </c>
      <c r="C101" s="110">
        <v>107</v>
      </c>
      <c r="D101" s="111">
        <v>36.78</v>
      </c>
      <c r="E101" s="111">
        <v>3935.46</v>
      </c>
      <c r="F101" s="60" t="s">
        <v>12</v>
      </c>
    </row>
    <row r="102" spans="2:6">
      <c r="B102" s="109">
        <v>0.60422453703703705</v>
      </c>
      <c r="C102" s="110">
        <v>81</v>
      </c>
      <c r="D102" s="111">
        <v>36.76</v>
      </c>
      <c r="E102" s="111">
        <v>2977.56</v>
      </c>
      <c r="F102" s="60" t="s">
        <v>12</v>
      </c>
    </row>
    <row r="103" spans="2:6">
      <c r="B103" s="109">
        <v>0.60422453703703705</v>
      </c>
      <c r="C103" s="110">
        <v>149</v>
      </c>
      <c r="D103" s="111">
        <v>36.76</v>
      </c>
      <c r="E103" s="111">
        <v>5477.24</v>
      </c>
      <c r="F103" s="60" t="s">
        <v>12</v>
      </c>
    </row>
    <row r="104" spans="2:6">
      <c r="B104" s="109">
        <v>0.60666666666666669</v>
      </c>
      <c r="C104" s="110">
        <v>94</v>
      </c>
      <c r="D104" s="111">
        <v>36.700000000000003</v>
      </c>
      <c r="E104" s="111">
        <v>3449.8</v>
      </c>
      <c r="F104" s="60" t="s">
        <v>12</v>
      </c>
    </row>
    <row r="105" spans="2:6">
      <c r="B105" s="109">
        <v>0.61489583333333331</v>
      </c>
      <c r="C105" s="110">
        <v>397</v>
      </c>
      <c r="D105" s="111">
        <v>36.64</v>
      </c>
      <c r="E105" s="111">
        <v>14546.08</v>
      </c>
      <c r="F105" s="60" t="s">
        <v>12</v>
      </c>
    </row>
    <row r="106" spans="2:6">
      <c r="B106" s="109">
        <v>0.61710648148148151</v>
      </c>
      <c r="C106" s="110">
        <v>67</v>
      </c>
      <c r="D106" s="111">
        <v>36.64</v>
      </c>
      <c r="E106" s="111">
        <v>2454.88</v>
      </c>
      <c r="F106" s="60" t="s">
        <v>12</v>
      </c>
    </row>
    <row r="107" spans="2:6">
      <c r="B107" s="109">
        <v>0.61979166666666663</v>
      </c>
      <c r="C107" s="110">
        <v>23</v>
      </c>
      <c r="D107" s="111">
        <v>36.64</v>
      </c>
      <c r="E107" s="111">
        <v>842.72</v>
      </c>
      <c r="F107" s="60" t="s">
        <v>12</v>
      </c>
    </row>
    <row r="108" spans="2:6">
      <c r="B108" s="109">
        <v>0.61979166666666663</v>
      </c>
      <c r="C108" s="110">
        <v>139</v>
      </c>
      <c r="D108" s="111">
        <v>36.64</v>
      </c>
      <c r="E108" s="111">
        <v>5092.96</v>
      </c>
      <c r="F108" s="60" t="s">
        <v>12</v>
      </c>
    </row>
    <row r="109" spans="2:6">
      <c r="B109" s="109">
        <v>0.62163194444444447</v>
      </c>
      <c r="C109" s="110">
        <v>85</v>
      </c>
      <c r="D109" s="111">
        <v>36.64</v>
      </c>
      <c r="E109" s="111">
        <v>3114.4</v>
      </c>
      <c r="F109" s="60" t="s">
        <v>12</v>
      </c>
    </row>
    <row r="110" spans="2:6">
      <c r="B110" s="109">
        <v>0.62534722222222228</v>
      </c>
      <c r="C110" s="110">
        <v>243</v>
      </c>
      <c r="D110" s="111">
        <v>36.76</v>
      </c>
      <c r="E110" s="111">
        <v>8932.68</v>
      </c>
      <c r="F110" s="60" t="s">
        <v>12</v>
      </c>
    </row>
    <row r="111" spans="2:6">
      <c r="B111" s="109">
        <v>0.63180555555555551</v>
      </c>
      <c r="C111" s="110">
        <v>96</v>
      </c>
      <c r="D111" s="111">
        <v>36.76</v>
      </c>
      <c r="E111" s="111">
        <v>3528.96</v>
      </c>
      <c r="F111" s="60" t="s">
        <v>12</v>
      </c>
    </row>
    <row r="112" spans="2:6">
      <c r="B112" s="109">
        <v>0.63180555555555551</v>
      </c>
      <c r="C112" s="110">
        <v>141</v>
      </c>
      <c r="D112" s="111">
        <v>36.76</v>
      </c>
      <c r="E112" s="111">
        <v>5183.16</v>
      </c>
      <c r="F112" s="60" t="s">
        <v>12</v>
      </c>
    </row>
    <row r="113" spans="2:6">
      <c r="B113" s="109">
        <v>0.63509259259259254</v>
      </c>
      <c r="C113" s="110">
        <v>263</v>
      </c>
      <c r="D113" s="111">
        <v>36.78</v>
      </c>
      <c r="E113" s="111">
        <v>9673.14</v>
      </c>
      <c r="F113" s="60" t="s">
        <v>12</v>
      </c>
    </row>
    <row r="114" spans="2:6">
      <c r="B114" s="109">
        <v>0.63664351851851853</v>
      </c>
      <c r="C114" s="110">
        <v>88</v>
      </c>
      <c r="D114" s="111">
        <v>36.78</v>
      </c>
      <c r="E114" s="111">
        <v>3236.6400000000003</v>
      </c>
      <c r="F114" s="60" t="s">
        <v>12</v>
      </c>
    </row>
    <row r="115" spans="2:6">
      <c r="B115" s="109">
        <v>0.64291666666666669</v>
      </c>
      <c r="C115" s="110">
        <v>153</v>
      </c>
      <c r="D115" s="111">
        <v>36.72</v>
      </c>
      <c r="E115" s="111">
        <v>5618.16</v>
      </c>
      <c r="F115" s="60" t="s">
        <v>12</v>
      </c>
    </row>
    <row r="116" spans="2:6">
      <c r="B116" s="109">
        <v>0.64291666666666669</v>
      </c>
      <c r="C116" s="110">
        <v>252</v>
      </c>
      <c r="D116" s="111">
        <v>36.72</v>
      </c>
      <c r="E116" s="111">
        <v>9253.44</v>
      </c>
      <c r="F116" s="60" t="s">
        <v>12</v>
      </c>
    </row>
    <row r="117" spans="2:6">
      <c r="B117" s="109">
        <v>0.64296296296296296</v>
      </c>
      <c r="C117" s="110">
        <v>149</v>
      </c>
      <c r="D117" s="111">
        <v>36.68</v>
      </c>
      <c r="E117" s="111">
        <v>5465.32</v>
      </c>
      <c r="F117" s="60" t="s">
        <v>12</v>
      </c>
    </row>
    <row r="118" spans="2:6">
      <c r="B118" s="109">
        <v>0.64548611111111109</v>
      </c>
      <c r="C118" s="110">
        <v>70</v>
      </c>
      <c r="D118" s="111">
        <v>36.68</v>
      </c>
      <c r="E118" s="111">
        <v>2567.6</v>
      </c>
      <c r="F118" s="60" t="s">
        <v>12</v>
      </c>
    </row>
    <row r="119" spans="2:6">
      <c r="B119" s="109">
        <v>0.64548611111111109</v>
      </c>
      <c r="C119" s="110">
        <v>28</v>
      </c>
      <c r="D119" s="111">
        <v>36.68</v>
      </c>
      <c r="E119" s="111">
        <v>1027.04</v>
      </c>
      <c r="F119" s="60" t="s">
        <v>12</v>
      </c>
    </row>
    <row r="120" spans="2:6">
      <c r="B120" s="109">
        <v>0.6463888888888889</v>
      </c>
      <c r="C120" s="110">
        <v>702</v>
      </c>
      <c r="D120" s="111">
        <v>36.64</v>
      </c>
      <c r="E120" s="111">
        <v>25721.279999999999</v>
      </c>
      <c r="F120" s="60" t="s">
        <v>12</v>
      </c>
    </row>
    <row r="121" spans="2:6">
      <c r="B121" s="109">
        <v>0.64680555555555552</v>
      </c>
      <c r="C121" s="110">
        <v>349</v>
      </c>
      <c r="D121" s="111">
        <v>36.6</v>
      </c>
      <c r="E121" s="111">
        <v>12773.4</v>
      </c>
      <c r="F121" s="60" t="s">
        <v>12</v>
      </c>
    </row>
    <row r="122" spans="2:6">
      <c r="B122" s="109">
        <v>0.6474537037037037</v>
      </c>
      <c r="C122" s="110">
        <v>85</v>
      </c>
      <c r="D122" s="111">
        <v>36.5</v>
      </c>
      <c r="E122" s="111">
        <v>3102.5</v>
      </c>
      <c r="F122" s="60" t="s">
        <v>12</v>
      </c>
    </row>
    <row r="123" spans="2:6">
      <c r="B123" s="109">
        <v>0.64929398148148143</v>
      </c>
      <c r="C123" s="110">
        <v>16</v>
      </c>
      <c r="D123" s="111">
        <v>36.659999999999997</v>
      </c>
      <c r="E123" s="111">
        <v>586.55999999999995</v>
      </c>
      <c r="F123" s="60" t="s">
        <v>12</v>
      </c>
    </row>
    <row r="124" spans="2:6">
      <c r="B124" s="109">
        <v>0.64929398148148143</v>
      </c>
      <c r="C124" s="110">
        <v>1</v>
      </c>
      <c r="D124" s="111">
        <v>36.659999999999997</v>
      </c>
      <c r="E124" s="111">
        <v>36.659999999999997</v>
      </c>
      <c r="F124" s="60" t="s">
        <v>12</v>
      </c>
    </row>
    <row r="125" spans="2:6">
      <c r="B125" s="109">
        <v>0.64929398148148143</v>
      </c>
      <c r="C125" s="110">
        <v>434</v>
      </c>
      <c r="D125" s="111">
        <v>36.659999999999997</v>
      </c>
      <c r="E125" s="111">
        <v>15910.439999999999</v>
      </c>
      <c r="F125" s="60" t="s">
        <v>12</v>
      </c>
    </row>
    <row r="126" spans="2:6">
      <c r="B126" s="109">
        <v>0.64997685185185183</v>
      </c>
      <c r="C126" s="110">
        <v>89</v>
      </c>
      <c r="D126" s="111">
        <v>36.700000000000003</v>
      </c>
      <c r="E126" s="111">
        <v>3266.3</v>
      </c>
      <c r="F126" s="60" t="s">
        <v>12</v>
      </c>
    </row>
    <row r="127" spans="2:6">
      <c r="B127" s="109">
        <v>0.65137731481481487</v>
      </c>
      <c r="C127" s="110">
        <v>16</v>
      </c>
      <c r="D127" s="111">
        <v>36.72</v>
      </c>
      <c r="E127" s="111">
        <v>587.52</v>
      </c>
      <c r="F127" s="60" t="s">
        <v>12</v>
      </c>
    </row>
    <row r="128" spans="2:6">
      <c r="B128" s="109">
        <v>0.65137731481481487</v>
      </c>
      <c r="C128" s="110">
        <v>1</v>
      </c>
      <c r="D128" s="111">
        <v>36.72</v>
      </c>
      <c r="E128" s="111">
        <v>36.72</v>
      </c>
      <c r="F128" s="60" t="s">
        <v>12</v>
      </c>
    </row>
    <row r="129" spans="2:6">
      <c r="B129" s="109">
        <v>0.65406249999999999</v>
      </c>
      <c r="C129" s="110">
        <v>142</v>
      </c>
      <c r="D129" s="111">
        <v>36.799999999999997</v>
      </c>
      <c r="E129" s="111">
        <v>5225.5999999999995</v>
      </c>
      <c r="F129" s="60" t="s">
        <v>12</v>
      </c>
    </row>
    <row r="130" spans="2:6">
      <c r="B130" s="109">
        <v>0.65406249999999999</v>
      </c>
      <c r="C130" s="110">
        <v>188</v>
      </c>
      <c r="D130" s="111">
        <v>36.799999999999997</v>
      </c>
      <c r="E130" s="111">
        <v>6918.4</v>
      </c>
      <c r="F130" s="60" t="s">
        <v>12</v>
      </c>
    </row>
    <row r="131" spans="2:6">
      <c r="B131" s="109">
        <v>0.65484953703703708</v>
      </c>
      <c r="C131" s="110">
        <v>16</v>
      </c>
      <c r="D131" s="111">
        <v>36.799999999999997</v>
      </c>
      <c r="E131" s="111">
        <v>588.79999999999995</v>
      </c>
      <c r="F131" s="60" t="s">
        <v>12</v>
      </c>
    </row>
    <row r="132" spans="2:6">
      <c r="B132" s="109">
        <v>0.65484953703703708</v>
      </c>
      <c r="C132" s="110">
        <v>1</v>
      </c>
      <c r="D132" s="111">
        <v>36.799999999999997</v>
      </c>
      <c r="E132" s="111">
        <v>36.799999999999997</v>
      </c>
      <c r="F132" s="60" t="s">
        <v>12</v>
      </c>
    </row>
    <row r="133" spans="2:6">
      <c r="B133" s="109">
        <v>0.65554398148148152</v>
      </c>
      <c r="C133" s="110">
        <v>16</v>
      </c>
      <c r="D133" s="111">
        <v>36.799999999999997</v>
      </c>
      <c r="E133" s="111">
        <v>588.79999999999995</v>
      </c>
      <c r="F133" s="60" t="s">
        <v>12</v>
      </c>
    </row>
    <row r="134" spans="2:6">
      <c r="B134" s="109">
        <v>0.65554398148148152</v>
      </c>
      <c r="C134" s="110">
        <v>1</v>
      </c>
      <c r="D134" s="111">
        <v>36.799999999999997</v>
      </c>
      <c r="E134" s="111">
        <v>36.799999999999997</v>
      </c>
      <c r="F134" s="60" t="s">
        <v>12</v>
      </c>
    </row>
    <row r="135" spans="2:6">
      <c r="B135" s="109">
        <v>0.65623842592592596</v>
      </c>
      <c r="C135" s="110">
        <v>16</v>
      </c>
      <c r="D135" s="111">
        <v>36.799999999999997</v>
      </c>
      <c r="E135" s="111">
        <v>588.79999999999995</v>
      </c>
      <c r="F135" s="60" t="s">
        <v>12</v>
      </c>
    </row>
    <row r="136" spans="2:6">
      <c r="B136" s="109">
        <v>0.65623842592592596</v>
      </c>
      <c r="C136" s="110">
        <v>1</v>
      </c>
      <c r="D136" s="111">
        <v>36.799999999999997</v>
      </c>
      <c r="E136" s="111">
        <v>36.799999999999997</v>
      </c>
      <c r="F136" s="60" t="s">
        <v>12</v>
      </c>
    </row>
    <row r="137" spans="2:6">
      <c r="B137" s="109">
        <v>0.6569328703703704</v>
      </c>
      <c r="C137" s="110">
        <v>16</v>
      </c>
      <c r="D137" s="111">
        <v>36.799999999999997</v>
      </c>
      <c r="E137" s="111">
        <v>588.79999999999995</v>
      </c>
      <c r="F137" s="60" t="s">
        <v>12</v>
      </c>
    </row>
    <row r="138" spans="2:6">
      <c r="B138" s="109">
        <v>0.6569328703703704</v>
      </c>
      <c r="C138" s="110">
        <v>1</v>
      </c>
      <c r="D138" s="111">
        <v>36.799999999999997</v>
      </c>
      <c r="E138" s="111">
        <v>36.799999999999997</v>
      </c>
      <c r="F138" s="60" t="s">
        <v>12</v>
      </c>
    </row>
    <row r="139" spans="2:6">
      <c r="B139" s="109">
        <v>0.65762731481481485</v>
      </c>
      <c r="C139" s="110">
        <v>732</v>
      </c>
      <c r="D139" s="111">
        <v>36.840000000000003</v>
      </c>
      <c r="E139" s="111">
        <v>26966.880000000001</v>
      </c>
      <c r="F139" s="60" t="s">
        <v>12</v>
      </c>
    </row>
    <row r="140" spans="2:6">
      <c r="B140" s="109">
        <v>0.65762731481481485</v>
      </c>
      <c r="C140" s="110">
        <v>207</v>
      </c>
      <c r="D140" s="111">
        <v>36.840000000000003</v>
      </c>
      <c r="E140" s="111">
        <v>7625.880000000001</v>
      </c>
      <c r="F140" s="60" t="s">
        <v>12</v>
      </c>
    </row>
    <row r="141" spans="2:6">
      <c r="B141" s="109">
        <v>0.6582986111111111</v>
      </c>
      <c r="C141" s="110">
        <v>126</v>
      </c>
      <c r="D141" s="111">
        <v>36.86</v>
      </c>
      <c r="E141" s="111">
        <v>4644.3599999999997</v>
      </c>
      <c r="F141" s="60" t="s">
        <v>12</v>
      </c>
    </row>
    <row r="142" spans="2:6">
      <c r="B142" s="109">
        <v>0.65971064814814817</v>
      </c>
      <c r="C142" s="110">
        <v>16</v>
      </c>
      <c r="D142" s="111">
        <v>36.86</v>
      </c>
      <c r="E142" s="111">
        <v>589.76</v>
      </c>
      <c r="F142" s="60" t="s">
        <v>12</v>
      </c>
    </row>
    <row r="143" spans="2:6">
      <c r="B143" s="109">
        <v>0.65971064814814817</v>
      </c>
      <c r="C143" s="110">
        <v>1</v>
      </c>
      <c r="D143" s="111">
        <v>36.86</v>
      </c>
      <c r="E143" s="111">
        <v>36.86</v>
      </c>
      <c r="F143" s="60" t="s">
        <v>12</v>
      </c>
    </row>
    <row r="144" spans="2:6">
      <c r="B144" s="109">
        <v>0.66096064814814814</v>
      </c>
      <c r="C144" s="110">
        <v>228</v>
      </c>
      <c r="D144" s="111">
        <v>36.9</v>
      </c>
      <c r="E144" s="111">
        <v>8413.1999999999989</v>
      </c>
      <c r="F144" s="60" t="s">
        <v>12</v>
      </c>
    </row>
    <row r="145" spans="2:6">
      <c r="B145" s="109">
        <v>0.66096064814814814</v>
      </c>
      <c r="C145" s="110">
        <v>5</v>
      </c>
      <c r="D145" s="111">
        <v>36.9</v>
      </c>
      <c r="E145" s="111">
        <v>184.5</v>
      </c>
      <c r="F145" s="60" t="s">
        <v>12</v>
      </c>
    </row>
    <row r="146" spans="2:6">
      <c r="B146" s="109">
        <v>0.66109953703703705</v>
      </c>
      <c r="C146" s="110">
        <v>16</v>
      </c>
      <c r="D146" s="111">
        <v>36.86</v>
      </c>
      <c r="E146" s="111">
        <v>589.76</v>
      </c>
      <c r="F146" s="60" t="s">
        <v>12</v>
      </c>
    </row>
    <row r="147" spans="2:6">
      <c r="B147" s="109">
        <v>0.66109953703703705</v>
      </c>
      <c r="C147" s="110">
        <v>1</v>
      </c>
      <c r="D147" s="111">
        <v>36.86</v>
      </c>
      <c r="E147" s="111">
        <v>36.86</v>
      </c>
      <c r="F147" s="60" t="s">
        <v>12</v>
      </c>
    </row>
    <row r="148" spans="2:6">
      <c r="B148" s="109">
        <v>0.66125</v>
      </c>
      <c r="C148" s="110">
        <v>165</v>
      </c>
      <c r="D148" s="111">
        <v>36.86</v>
      </c>
      <c r="E148" s="111">
        <v>6081.9</v>
      </c>
      <c r="F148" s="60" t="s">
        <v>12</v>
      </c>
    </row>
    <row r="149" spans="2:6">
      <c r="B149" s="109">
        <v>0.66245370370370371</v>
      </c>
      <c r="C149" s="110">
        <v>86</v>
      </c>
      <c r="D149" s="111">
        <v>36.840000000000003</v>
      </c>
      <c r="E149" s="111">
        <v>3168.2400000000002</v>
      </c>
      <c r="F149" s="60" t="s">
        <v>12</v>
      </c>
    </row>
    <row r="150" spans="2:6">
      <c r="B150" s="109">
        <v>0.66524305555555552</v>
      </c>
      <c r="C150" s="110">
        <v>142</v>
      </c>
      <c r="D150" s="111">
        <v>36.82</v>
      </c>
      <c r="E150" s="111">
        <v>5228.4399999999996</v>
      </c>
      <c r="F150" s="60" t="s">
        <v>12</v>
      </c>
    </row>
    <row r="151" spans="2:6">
      <c r="B151" s="109">
        <v>0.66526620370370371</v>
      </c>
      <c r="C151" s="110">
        <v>422</v>
      </c>
      <c r="D151" s="111">
        <v>36.799999999999997</v>
      </c>
      <c r="E151" s="111">
        <v>15529.599999999999</v>
      </c>
      <c r="F151" s="60" t="s">
        <v>12</v>
      </c>
    </row>
    <row r="152" spans="2:6">
      <c r="B152" s="109">
        <v>0.66749999999999998</v>
      </c>
      <c r="C152" s="110">
        <v>218</v>
      </c>
      <c r="D152" s="111">
        <v>36.840000000000003</v>
      </c>
      <c r="E152" s="111">
        <v>8031.1200000000008</v>
      </c>
      <c r="F152" s="60" t="s">
        <v>12</v>
      </c>
    </row>
    <row r="153" spans="2:6">
      <c r="B153" s="109">
        <v>0.6681597222222222</v>
      </c>
      <c r="C153" s="110">
        <v>121</v>
      </c>
      <c r="D153" s="111">
        <v>36.78</v>
      </c>
      <c r="E153" s="111">
        <v>4450.38</v>
      </c>
      <c r="F153" s="60" t="s">
        <v>12</v>
      </c>
    </row>
    <row r="154" spans="2:6">
      <c r="B154" s="109">
        <v>0.67041666666666666</v>
      </c>
      <c r="C154" s="110">
        <v>291</v>
      </c>
      <c r="D154" s="111">
        <v>36.82</v>
      </c>
      <c r="E154" s="111">
        <v>10714.62</v>
      </c>
      <c r="F154" s="60" t="s">
        <v>12</v>
      </c>
    </row>
    <row r="155" spans="2:6">
      <c r="B155" s="109">
        <v>0.67274305555555558</v>
      </c>
      <c r="C155" s="110">
        <v>333</v>
      </c>
      <c r="D155" s="111">
        <v>36.840000000000003</v>
      </c>
      <c r="E155" s="111">
        <v>12267.720000000001</v>
      </c>
      <c r="F155" s="60" t="s">
        <v>12</v>
      </c>
    </row>
    <row r="156" spans="2:6">
      <c r="B156" s="109">
        <v>0.6755902777777778</v>
      </c>
      <c r="C156" s="110">
        <v>90</v>
      </c>
      <c r="D156" s="111">
        <v>36.78</v>
      </c>
      <c r="E156" s="111">
        <v>3310.2000000000003</v>
      </c>
      <c r="F156" s="60" t="s">
        <v>12</v>
      </c>
    </row>
    <row r="157" spans="2:6">
      <c r="B157" s="109">
        <v>0.67749999999999999</v>
      </c>
      <c r="C157" s="110">
        <v>294</v>
      </c>
      <c r="D157" s="111">
        <v>36.76</v>
      </c>
      <c r="E157" s="111">
        <v>10807.439999999999</v>
      </c>
      <c r="F157" s="60" t="s">
        <v>12</v>
      </c>
    </row>
    <row r="158" spans="2:6">
      <c r="B158" s="109">
        <v>0.67769675925925921</v>
      </c>
      <c r="C158" s="110">
        <v>233</v>
      </c>
      <c r="D158" s="111">
        <v>36.72</v>
      </c>
      <c r="E158" s="111">
        <v>8555.76</v>
      </c>
      <c r="F158" s="60" t="s">
        <v>12</v>
      </c>
    </row>
    <row r="159" spans="2:6">
      <c r="B159" s="109">
        <v>0.6818981481481482</v>
      </c>
      <c r="C159" s="110">
        <v>69</v>
      </c>
      <c r="D159" s="111">
        <v>36.659999999999997</v>
      </c>
      <c r="E159" s="111">
        <v>2529.54</v>
      </c>
      <c r="F159" s="60" t="s">
        <v>12</v>
      </c>
    </row>
    <row r="160" spans="2:6">
      <c r="B160" s="109">
        <v>0.6818981481481482</v>
      </c>
      <c r="C160" s="110">
        <v>109</v>
      </c>
      <c r="D160" s="111">
        <v>36.659999999999997</v>
      </c>
      <c r="E160" s="111">
        <v>3995.9399999999996</v>
      </c>
      <c r="F160" s="60" t="s">
        <v>12</v>
      </c>
    </row>
    <row r="161" spans="2:6">
      <c r="B161" s="109">
        <v>0.68244212962962958</v>
      </c>
      <c r="C161" s="110">
        <v>155</v>
      </c>
      <c r="D161" s="111">
        <v>36.68</v>
      </c>
      <c r="E161" s="111">
        <v>5685.4</v>
      </c>
      <c r="F161" s="60" t="s">
        <v>12</v>
      </c>
    </row>
    <row r="162" spans="2:6">
      <c r="B162" s="109">
        <v>0.6828819444444445</v>
      </c>
      <c r="C162" s="110">
        <v>240</v>
      </c>
      <c r="D162" s="111">
        <v>36.64</v>
      </c>
      <c r="E162" s="111">
        <v>8793.6</v>
      </c>
      <c r="F162" s="60" t="s">
        <v>12</v>
      </c>
    </row>
    <row r="163" spans="2:6">
      <c r="B163" s="109">
        <v>0.69026620370370373</v>
      </c>
      <c r="C163" s="110">
        <v>649</v>
      </c>
      <c r="D163" s="111">
        <v>36.659999999999997</v>
      </c>
      <c r="E163" s="111">
        <v>23792.339999999997</v>
      </c>
      <c r="F163" s="60" t="s">
        <v>12</v>
      </c>
    </row>
    <row r="164" spans="2:6">
      <c r="B164" s="109">
        <v>0.69248842592592597</v>
      </c>
      <c r="C164" s="110">
        <v>157</v>
      </c>
      <c r="D164" s="111">
        <v>36.68</v>
      </c>
      <c r="E164" s="111">
        <v>5758.76</v>
      </c>
      <c r="F164" s="60" t="s">
        <v>12</v>
      </c>
    </row>
    <row r="165" spans="2:6">
      <c r="B165" s="109">
        <v>0.69248842592592597</v>
      </c>
      <c r="C165" s="110">
        <v>7</v>
      </c>
      <c r="D165" s="111">
        <v>36.68</v>
      </c>
      <c r="E165" s="111">
        <v>256.76</v>
      </c>
      <c r="F165" s="60" t="s">
        <v>12</v>
      </c>
    </row>
    <row r="166" spans="2:6">
      <c r="B166" s="109">
        <v>0.69381944444444443</v>
      </c>
      <c r="C166" s="110">
        <v>98</v>
      </c>
      <c r="D166" s="111">
        <v>36.659999999999997</v>
      </c>
      <c r="E166" s="111">
        <v>3592.68</v>
      </c>
      <c r="F166" s="60" t="s">
        <v>12</v>
      </c>
    </row>
    <row r="167" spans="2:6">
      <c r="B167" s="109">
        <v>0.69381944444444443</v>
      </c>
      <c r="C167" s="110">
        <v>290</v>
      </c>
      <c r="D167" s="111">
        <v>36.659999999999997</v>
      </c>
      <c r="E167" s="111">
        <v>10631.4</v>
      </c>
      <c r="F167" s="60" t="s">
        <v>12</v>
      </c>
    </row>
    <row r="168" spans="2:6">
      <c r="B168" s="109">
        <v>0.6955324074074074</v>
      </c>
      <c r="C168" s="110">
        <v>231</v>
      </c>
      <c r="D168" s="111">
        <v>36.68</v>
      </c>
      <c r="E168" s="111">
        <v>8473.08</v>
      </c>
      <c r="F168" s="60" t="s">
        <v>12</v>
      </c>
    </row>
    <row r="169" spans="2:6">
      <c r="B169" s="109">
        <v>0.69767361111111115</v>
      </c>
      <c r="C169" s="110">
        <v>134</v>
      </c>
      <c r="D169" s="111">
        <v>36.68</v>
      </c>
      <c r="E169" s="111">
        <v>4915.12</v>
      </c>
      <c r="F169" s="60" t="s">
        <v>12</v>
      </c>
    </row>
    <row r="170" spans="2:6">
      <c r="B170" s="109">
        <v>0.70072916666666663</v>
      </c>
      <c r="C170" s="110">
        <v>73</v>
      </c>
      <c r="D170" s="111">
        <v>36.700000000000003</v>
      </c>
      <c r="E170" s="111">
        <v>2679.1000000000004</v>
      </c>
      <c r="F170" s="60" t="s">
        <v>12</v>
      </c>
    </row>
    <row r="171" spans="2:6">
      <c r="B171" s="109">
        <v>0.70460648148148153</v>
      </c>
      <c r="C171" s="110">
        <v>701</v>
      </c>
      <c r="D171" s="111">
        <v>36.700000000000003</v>
      </c>
      <c r="E171" s="111">
        <v>25726.7</v>
      </c>
      <c r="F171" s="60" t="s">
        <v>12</v>
      </c>
    </row>
    <row r="172" spans="2:6">
      <c r="B172" s="109">
        <v>0.70637731481481481</v>
      </c>
      <c r="C172" s="110">
        <v>294</v>
      </c>
      <c r="D172" s="111">
        <v>36.68</v>
      </c>
      <c r="E172" s="111">
        <v>10783.92</v>
      </c>
      <c r="F172" s="60" t="s">
        <v>12</v>
      </c>
    </row>
    <row r="173" spans="2:6">
      <c r="B173" s="109">
        <v>0.70902777777777781</v>
      </c>
      <c r="C173" s="110">
        <v>11</v>
      </c>
      <c r="D173" s="111">
        <v>36.68</v>
      </c>
      <c r="E173" s="111">
        <v>403.48</v>
      </c>
      <c r="F173" s="60" t="s">
        <v>12</v>
      </c>
    </row>
    <row r="174" spans="2:6">
      <c r="B174" s="109">
        <v>0.71457175925925931</v>
      </c>
      <c r="C174" s="110">
        <v>1428</v>
      </c>
      <c r="D174" s="111">
        <v>36.74</v>
      </c>
      <c r="E174" s="111">
        <v>52464.72</v>
      </c>
      <c r="F174" s="60" t="s">
        <v>12</v>
      </c>
    </row>
    <row r="175" spans="2:6">
      <c r="B175" s="109"/>
      <c r="C175" s="110"/>
      <c r="D175" s="111"/>
      <c r="E175" s="111"/>
      <c r="F175" s="60"/>
    </row>
    <row r="176" spans="2:6">
      <c r="B176" s="109"/>
      <c r="C176" s="110"/>
      <c r="D176" s="111"/>
      <c r="E176" s="111"/>
      <c r="F176" s="60"/>
    </row>
    <row r="177" spans="2:6">
      <c r="B177" s="109"/>
      <c r="C177" s="110"/>
      <c r="D177" s="111"/>
      <c r="E177" s="111"/>
      <c r="F177" s="60"/>
    </row>
    <row r="178" spans="2:6">
      <c r="B178" s="109"/>
      <c r="C178" s="110"/>
      <c r="D178" s="111"/>
      <c r="E178" s="111"/>
      <c r="F178" s="60"/>
    </row>
    <row r="179" spans="2:6">
      <c r="B179" s="109"/>
      <c r="C179" s="110"/>
      <c r="D179" s="111"/>
      <c r="E179" s="111"/>
      <c r="F179" s="60"/>
    </row>
    <row r="180" spans="2:6">
      <c r="B180" s="109"/>
      <c r="C180" s="110"/>
      <c r="D180" s="111"/>
      <c r="E180" s="111"/>
      <c r="F180" s="60"/>
    </row>
    <row r="181" spans="2:6">
      <c r="B181" s="109"/>
      <c r="C181" s="110"/>
      <c r="D181" s="111"/>
      <c r="E181" s="111"/>
      <c r="F181" s="60"/>
    </row>
    <row r="182" spans="2:6">
      <c r="B182" s="109"/>
      <c r="C182" s="110"/>
      <c r="D182" s="111"/>
      <c r="E182" s="111"/>
      <c r="F182" s="60"/>
    </row>
    <row r="183" spans="2:6">
      <c r="B183" s="109"/>
      <c r="C183" s="110"/>
      <c r="D183" s="111"/>
      <c r="E183" s="111"/>
      <c r="F183" s="60"/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 ht="12.5">
      <c r="B243" s="34"/>
      <c r="C243" s="103"/>
      <c r="D243" s="104"/>
      <c r="E243" s="104"/>
      <c r="F243" s="105"/>
    </row>
    <row r="244" spans="2:6" ht="12.5">
      <c r="B244" s="34"/>
      <c r="C244" s="103"/>
      <c r="D244" s="104"/>
      <c r="E244" s="104"/>
      <c r="F244" s="105"/>
    </row>
    <row r="245" spans="2:6" ht="12.5">
      <c r="B245" s="34"/>
      <c r="C245" s="103"/>
      <c r="D245" s="104"/>
      <c r="E245" s="104"/>
      <c r="F245" s="105"/>
    </row>
    <row r="246" spans="2:6" ht="12.5">
      <c r="B246" s="34"/>
      <c r="C246" s="103"/>
      <c r="D246" s="104"/>
      <c r="E246" s="104"/>
      <c r="F246" s="105"/>
    </row>
    <row r="247" spans="2:6" ht="12.5">
      <c r="B247" s="34"/>
      <c r="C247" s="103"/>
      <c r="D247" s="104"/>
      <c r="E247" s="104"/>
      <c r="F247" s="105"/>
    </row>
    <row r="248" spans="2:6" ht="12.5">
      <c r="B248" s="34"/>
      <c r="C248" s="103"/>
      <c r="D248" s="104"/>
      <c r="E248" s="104"/>
      <c r="F248" s="105"/>
    </row>
  </sheetData>
  <conditionalFormatting sqref="D15:D19">
    <cfRule type="expression" dxfId="28" priority="1">
      <formula>$D15&gt;#REF!</formula>
    </cfRule>
  </conditionalFormatting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BA1EA-CE00-4495-A962-1C8CEA6D3B19}">
  <dimension ref="B1:L248"/>
  <sheetViews>
    <sheetView workbookViewId="0">
      <selection activeCell="I17" sqref="I17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46121</v>
      </c>
      <c r="C15" s="58">
        <f>SUMIF(F21:F5001,F15,C21:C5001)</f>
        <v>24439</v>
      </c>
      <c r="D15" s="59">
        <f>E15/C15</f>
        <v>36.662286509267972</v>
      </c>
      <c r="E15" s="59">
        <f>SUMIF(F21:F5001,F15,E21:E5001)</f>
        <v>895989.61999999988</v>
      </c>
      <c r="F15" s="60" t="s">
        <v>12</v>
      </c>
    </row>
    <row r="16" spans="2:10">
      <c r="B16" s="26">
        <f>B15</f>
        <v>46121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46121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46121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0.37849537037037034</v>
      </c>
      <c r="C21" s="110">
        <v>387</v>
      </c>
      <c r="D21" s="111">
        <v>36.1</v>
      </c>
      <c r="E21" s="111">
        <v>13970.7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0.37912037037037039</v>
      </c>
      <c r="C22" s="110">
        <v>84</v>
      </c>
      <c r="D22" s="111">
        <v>36.04</v>
      </c>
      <c r="E22" s="111">
        <v>3027.36</v>
      </c>
      <c r="F22" s="60" t="s">
        <v>12</v>
      </c>
    </row>
    <row r="23" spans="2:12">
      <c r="B23" s="109">
        <v>0.38243055555555555</v>
      </c>
      <c r="C23" s="110">
        <v>290</v>
      </c>
      <c r="D23" s="111">
        <v>36.14</v>
      </c>
      <c r="E23" s="111">
        <v>10480.6</v>
      </c>
      <c r="F23" s="60" t="s">
        <v>12</v>
      </c>
    </row>
    <row r="24" spans="2:12">
      <c r="B24" s="109">
        <v>0.38537037037037036</v>
      </c>
      <c r="C24" s="110">
        <v>393</v>
      </c>
      <c r="D24" s="111">
        <v>36.340000000000003</v>
      </c>
      <c r="E24" s="111">
        <v>14281.62</v>
      </c>
      <c r="F24" s="60" t="s">
        <v>12</v>
      </c>
    </row>
    <row r="25" spans="2:12">
      <c r="B25" s="109">
        <v>0.38644675925925925</v>
      </c>
      <c r="C25" s="110">
        <v>64</v>
      </c>
      <c r="D25" s="111">
        <v>36.28</v>
      </c>
      <c r="E25" s="111">
        <v>2321.92</v>
      </c>
      <c r="F25" s="60" t="s">
        <v>12</v>
      </c>
    </row>
    <row r="26" spans="2:12">
      <c r="B26" s="109">
        <v>0.38644675925925925</v>
      </c>
      <c r="C26" s="110">
        <v>28</v>
      </c>
      <c r="D26" s="111">
        <v>36.28</v>
      </c>
      <c r="E26" s="111">
        <v>1015.84</v>
      </c>
      <c r="F26" s="60" t="s">
        <v>12</v>
      </c>
    </row>
    <row r="27" spans="2:12">
      <c r="B27" s="109">
        <v>0.38871527777777776</v>
      </c>
      <c r="C27" s="110">
        <v>64</v>
      </c>
      <c r="D27" s="111">
        <v>36.22</v>
      </c>
      <c r="E27" s="111">
        <v>2318.08</v>
      </c>
      <c r="F27" s="60" t="s">
        <v>12</v>
      </c>
    </row>
    <row r="28" spans="2:12">
      <c r="B28" s="109">
        <v>0.38871527777777776</v>
      </c>
      <c r="C28" s="110">
        <v>96</v>
      </c>
      <c r="D28" s="111">
        <v>36.22</v>
      </c>
      <c r="E28" s="111">
        <v>3477.12</v>
      </c>
      <c r="F28" s="60" t="s">
        <v>12</v>
      </c>
    </row>
    <row r="29" spans="2:12">
      <c r="B29" s="109">
        <v>0.38916666666666666</v>
      </c>
      <c r="C29" s="110">
        <v>95</v>
      </c>
      <c r="D29" s="111">
        <v>36.159999999999997</v>
      </c>
      <c r="E29" s="111">
        <v>3435.2</v>
      </c>
      <c r="F29" s="60" t="s">
        <v>12</v>
      </c>
    </row>
    <row r="30" spans="2:12">
      <c r="B30" s="109">
        <v>0.39351851851851855</v>
      </c>
      <c r="C30" s="110">
        <v>322</v>
      </c>
      <c r="D30" s="111">
        <v>36.36</v>
      </c>
      <c r="E30" s="111">
        <v>11707.92</v>
      </c>
      <c r="F30" s="60" t="s">
        <v>12</v>
      </c>
    </row>
    <row r="31" spans="2:12">
      <c r="B31" s="109">
        <v>0.39675925925925926</v>
      </c>
      <c r="C31" s="110">
        <v>252</v>
      </c>
      <c r="D31" s="111">
        <v>36.46</v>
      </c>
      <c r="E31" s="111">
        <v>9187.92</v>
      </c>
      <c r="F31" s="60" t="s">
        <v>12</v>
      </c>
    </row>
    <row r="32" spans="2:12">
      <c r="B32" s="109">
        <v>0.39797453703703706</v>
      </c>
      <c r="C32" s="110">
        <v>86</v>
      </c>
      <c r="D32" s="111">
        <v>36.44</v>
      </c>
      <c r="E32" s="111">
        <v>3133.8399999999997</v>
      </c>
      <c r="F32" s="60" t="s">
        <v>12</v>
      </c>
    </row>
    <row r="33" spans="2:6">
      <c r="B33" s="109">
        <v>0.3995023148148148</v>
      </c>
      <c r="C33" s="110">
        <v>89</v>
      </c>
      <c r="D33" s="111">
        <v>36.46</v>
      </c>
      <c r="E33" s="111">
        <v>3244.94</v>
      </c>
      <c r="F33" s="60" t="s">
        <v>12</v>
      </c>
    </row>
    <row r="34" spans="2:6">
      <c r="B34" s="109">
        <v>0.40471064814814817</v>
      </c>
      <c r="C34" s="110">
        <v>208</v>
      </c>
      <c r="D34" s="111">
        <v>36.54</v>
      </c>
      <c r="E34" s="111">
        <v>7600.32</v>
      </c>
      <c r="F34" s="60" t="s">
        <v>12</v>
      </c>
    </row>
    <row r="35" spans="2:6">
      <c r="B35" s="109">
        <v>0.40488425925925925</v>
      </c>
      <c r="C35" s="110">
        <v>97</v>
      </c>
      <c r="D35" s="111">
        <v>36.520000000000003</v>
      </c>
      <c r="E35" s="111">
        <v>3542.4400000000005</v>
      </c>
      <c r="F35" s="60" t="s">
        <v>12</v>
      </c>
    </row>
    <row r="36" spans="2:6">
      <c r="B36" s="109">
        <v>0.40489583333333334</v>
      </c>
      <c r="C36" s="110">
        <v>133</v>
      </c>
      <c r="D36" s="111">
        <v>36.5</v>
      </c>
      <c r="E36" s="111">
        <v>4854.5</v>
      </c>
      <c r="F36" s="60" t="s">
        <v>12</v>
      </c>
    </row>
    <row r="37" spans="2:6">
      <c r="B37" s="109">
        <v>0.40813657407407405</v>
      </c>
      <c r="C37" s="110">
        <v>105</v>
      </c>
      <c r="D37" s="111">
        <v>36.56</v>
      </c>
      <c r="E37" s="111">
        <v>3838.8</v>
      </c>
      <c r="F37" s="60" t="s">
        <v>12</v>
      </c>
    </row>
    <row r="38" spans="2:6">
      <c r="B38" s="109">
        <v>0.4085300925925926</v>
      </c>
      <c r="C38" s="110">
        <v>102</v>
      </c>
      <c r="D38" s="111">
        <v>36.54</v>
      </c>
      <c r="E38" s="111">
        <v>3727.08</v>
      </c>
      <c r="F38" s="60" t="s">
        <v>12</v>
      </c>
    </row>
    <row r="39" spans="2:6">
      <c r="B39" s="109">
        <v>0.41442129629629632</v>
      </c>
      <c r="C39" s="110">
        <v>27</v>
      </c>
      <c r="D39" s="111">
        <v>36.700000000000003</v>
      </c>
      <c r="E39" s="111">
        <v>990.90000000000009</v>
      </c>
      <c r="F39" s="60" t="s">
        <v>12</v>
      </c>
    </row>
    <row r="40" spans="2:6">
      <c r="B40" s="109">
        <v>0.41465277777777776</v>
      </c>
      <c r="C40" s="110">
        <v>231</v>
      </c>
      <c r="D40" s="111">
        <v>36.700000000000003</v>
      </c>
      <c r="E40" s="111">
        <v>8477.7000000000007</v>
      </c>
      <c r="F40" s="60" t="s">
        <v>12</v>
      </c>
    </row>
    <row r="41" spans="2:6">
      <c r="B41" s="109">
        <v>0.41476851851851854</v>
      </c>
      <c r="C41" s="110">
        <v>82</v>
      </c>
      <c r="D41" s="111">
        <v>36.700000000000003</v>
      </c>
      <c r="E41" s="111">
        <v>3009.4</v>
      </c>
      <c r="F41" s="60" t="s">
        <v>12</v>
      </c>
    </row>
    <row r="42" spans="2:6">
      <c r="B42" s="109">
        <v>0.41578703703703701</v>
      </c>
      <c r="C42" s="110">
        <v>90</v>
      </c>
      <c r="D42" s="111">
        <v>36.68</v>
      </c>
      <c r="E42" s="111">
        <v>3301.2</v>
      </c>
      <c r="F42" s="60" t="s">
        <v>12</v>
      </c>
    </row>
    <row r="43" spans="2:6">
      <c r="B43" s="109">
        <v>0.41811342592592593</v>
      </c>
      <c r="C43" s="110">
        <v>106</v>
      </c>
      <c r="D43" s="111">
        <v>36.619999999999997</v>
      </c>
      <c r="E43" s="111">
        <v>3881.72</v>
      </c>
      <c r="F43" s="60" t="s">
        <v>12</v>
      </c>
    </row>
    <row r="44" spans="2:6">
      <c r="B44" s="109">
        <v>0.41899305555555555</v>
      </c>
      <c r="C44" s="110">
        <v>90</v>
      </c>
      <c r="D44" s="111">
        <v>36.6</v>
      </c>
      <c r="E44" s="111">
        <v>3294</v>
      </c>
      <c r="F44" s="60" t="s">
        <v>12</v>
      </c>
    </row>
    <row r="45" spans="2:6">
      <c r="B45" s="109">
        <v>0.42170138888888886</v>
      </c>
      <c r="C45" s="110">
        <v>89</v>
      </c>
      <c r="D45" s="111">
        <v>36.54</v>
      </c>
      <c r="E45" s="111">
        <v>3252.06</v>
      </c>
      <c r="F45" s="60" t="s">
        <v>12</v>
      </c>
    </row>
    <row r="46" spans="2:6">
      <c r="B46" s="109">
        <v>0.42348379629629629</v>
      </c>
      <c r="C46" s="110">
        <v>118</v>
      </c>
      <c r="D46" s="111">
        <v>36.5</v>
      </c>
      <c r="E46" s="111">
        <v>4307</v>
      </c>
      <c r="F46" s="60" t="s">
        <v>12</v>
      </c>
    </row>
    <row r="47" spans="2:6">
      <c r="B47" s="109">
        <v>0.42895833333333333</v>
      </c>
      <c r="C47" s="110">
        <v>352</v>
      </c>
      <c r="D47" s="111">
        <v>36.619999999999997</v>
      </c>
      <c r="E47" s="111">
        <v>12890.24</v>
      </c>
      <c r="F47" s="60" t="s">
        <v>12</v>
      </c>
    </row>
    <row r="48" spans="2:6">
      <c r="B48" s="109">
        <v>0.43094907407407407</v>
      </c>
      <c r="C48" s="110">
        <v>89</v>
      </c>
      <c r="D48" s="111">
        <v>36.6</v>
      </c>
      <c r="E48" s="111">
        <v>3257.4</v>
      </c>
      <c r="F48" s="60" t="s">
        <v>12</v>
      </c>
    </row>
    <row r="49" spans="2:6">
      <c r="B49" s="109">
        <v>0.43203703703703705</v>
      </c>
      <c r="C49" s="110">
        <v>83</v>
      </c>
      <c r="D49" s="111">
        <v>36.6</v>
      </c>
      <c r="E49" s="111">
        <v>3037.8</v>
      </c>
      <c r="F49" s="60" t="s">
        <v>12</v>
      </c>
    </row>
    <row r="50" spans="2:6">
      <c r="B50" s="109">
        <v>0.43568287037037035</v>
      </c>
      <c r="C50" s="110">
        <v>197</v>
      </c>
      <c r="D50" s="111">
        <v>36.619999999999997</v>
      </c>
      <c r="E50" s="111">
        <v>7214.1399999999994</v>
      </c>
      <c r="F50" s="60" t="s">
        <v>12</v>
      </c>
    </row>
    <row r="51" spans="2:6">
      <c r="B51" s="109">
        <v>0.43766203703703704</v>
      </c>
      <c r="C51" s="110">
        <v>118</v>
      </c>
      <c r="D51" s="111">
        <v>36.619999999999997</v>
      </c>
      <c r="E51" s="111">
        <v>4321.16</v>
      </c>
      <c r="F51" s="60" t="s">
        <v>12</v>
      </c>
    </row>
    <row r="52" spans="2:6">
      <c r="B52" s="109">
        <v>0.44093749999999998</v>
      </c>
      <c r="C52" s="110">
        <v>93</v>
      </c>
      <c r="D52" s="111">
        <v>36.619999999999997</v>
      </c>
      <c r="E52" s="111">
        <v>3405.66</v>
      </c>
      <c r="F52" s="60" t="s">
        <v>12</v>
      </c>
    </row>
    <row r="53" spans="2:6">
      <c r="B53" s="109">
        <v>0.4495601851851852</v>
      </c>
      <c r="C53" s="110">
        <v>135</v>
      </c>
      <c r="D53" s="111">
        <v>36.6</v>
      </c>
      <c r="E53" s="111">
        <v>4941</v>
      </c>
      <c r="F53" s="60" t="s">
        <v>12</v>
      </c>
    </row>
    <row r="54" spans="2:6">
      <c r="B54" s="109">
        <v>0.4495601851851852</v>
      </c>
      <c r="C54" s="110">
        <v>360</v>
      </c>
      <c r="D54" s="111">
        <v>36.6</v>
      </c>
      <c r="E54" s="111">
        <v>13176</v>
      </c>
      <c r="F54" s="60" t="s">
        <v>12</v>
      </c>
    </row>
    <row r="55" spans="2:6">
      <c r="B55" s="109">
        <v>0.45466435185185183</v>
      </c>
      <c r="C55" s="110">
        <v>134</v>
      </c>
      <c r="D55" s="111">
        <v>36.619999999999997</v>
      </c>
      <c r="E55" s="111">
        <v>4907.08</v>
      </c>
      <c r="F55" s="60" t="s">
        <v>12</v>
      </c>
    </row>
    <row r="56" spans="2:6">
      <c r="B56" s="109">
        <v>0.45530092592592591</v>
      </c>
      <c r="C56" s="110">
        <v>111</v>
      </c>
      <c r="D56" s="111">
        <v>36.58</v>
      </c>
      <c r="E56" s="111">
        <v>4060.3799999999997</v>
      </c>
      <c r="F56" s="60" t="s">
        <v>12</v>
      </c>
    </row>
    <row r="57" spans="2:6">
      <c r="B57" s="109">
        <v>0.45850694444444445</v>
      </c>
      <c r="C57" s="110">
        <v>99</v>
      </c>
      <c r="D57" s="111">
        <v>36.64</v>
      </c>
      <c r="E57" s="111">
        <v>3627.36</v>
      </c>
      <c r="F57" s="60" t="s">
        <v>12</v>
      </c>
    </row>
    <row r="58" spans="2:6">
      <c r="B58" s="109">
        <v>0.45856481481481481</v>
      </c>
      <c r="C58" s="110">
        <v>101</v>
      </c>
      <c r="D58" s="111">
        <v>36.619999999999997</v>
      </c>
      <c r="E58" s="111">
        <v>3698.62</v>
      </c>
      <c r="F58" s="60" t="s">
        <v>12</v>
      </c>
    </row>
    <row r="59" spans="2:6">
      <c r="B59" s="109">
        <v>0.46510416666666665</v>
      </c>
      <c r="C59" s="110">
        <v>97</v>
      </c>
      <c r="D59" s="111">
        <v>36.64</v>
      </c>
      <c r="E59" s="111">
        <v>3554.08</v>
      </c>
      <c r="F59" s="60" t="s">
        <v>12</v>
      </c>
    </row>
    <row r="60" spans="2:6">
      <c r="B60" s="109">
        <v>0.46510416666666665</v>
      </c>
      <c r="C60" s="110">
        <v>128</v>
      </c>
      <c r="D60" s="111">
        <v>36.64</v>
      </c>
      <c r="E60" s="111">
        <v>4689.92</v>
      </c>
      <c r="F60" s="60" t="s">
        <v>12</v>
      </c>
    </row>
    <row r="61" spans="2:6">
      <c r="B61" s="109">
        <v>0.47361111111111109</v>
      </c>
      <c r="C61" s="110">
        <v>27</v>
      </c>
      <c r="D61" s="111">
        <v>36.659999999999997</v>
      </c>
      <c r="E61" s="111">
        <v>989.81999999999994</v>
      </c>
      <c r="F61" s="60" t="s">
        <v>12</v>
      </c>
    </row>
    <row r="62" spans="2:6">
      <c r="B62" s="109">
        <v>0.47361111111111109</v>
      </c>
      <c r="C62" s="110">
        <v>13</v>
      </c>
      <c r="D62" s="111">
        <v>36.659999999999997</v>
      </c>
      <c r="E62" s="111">
        <v>476.57999999999993</v>
      </c>
      <c r="F62" s="60" t="s">
        <v>12</v>
      </c>
    </row>
    <row r="63" spans="2:6">
      <c r="B63" s="109">
        <v>0.47525462962962961</v>
      </c>
      <c r="C63" s="110">
        <v>323</v>
      </c>
      <c r="D63" s="111">
        <v>36.68</v>
      </c>
      <c r="E63" s="111">
        <v>11847.64</v>
      </c>
      <c r="F63" s="60" t="s">
        <v>12</v>
      </c>
    </row>
    <row r="64" spans="2:6">
      <c r="B64" s="109">
        <v>0.47981481481481481</v>
      </c>
      <c r="C64" s="110">
        <v>6</v>
      </c>
      <c r="D64" s="111">
        <v>36.659999999999997</v>
      </c>
      <c r="E64" s="111">
        <v>219.95999999999998</v>
      </c>
      <c r="F64" s="60" t="s">
        <v>12</v>
      </c>
    </row>
    <row r="65" spans="2:6">
      <c r="B65" s="109">
        <v>0.48112268518518519</v>
      </c>
      <c r="C65" s="110">
        <v>120</v>
      </c>
      <c r="D65" s="111">
        <v>36.659999999999997</v>
      </c>
      <c r="E65" s="111">
        <v>4399.2</v>
      </c>
      <c r="F65" s="60" t="s">
        <v>12</v>
      </c>
    </row>
    <row r="66" spans="2:6">
      <c r="B66" s="109">
        <v>0.48112268518518519</v>
      </c>
      <c r="C66" s="110">
        <v>277</v>
      </c>
      <c r="D66" s="111">
        <v>36.659999999999997</v>
      </c>
      <c r="E66" s="111">
        <v>10154.82</v>
      </c>
      <c r="F66" s="60" t="s">
        <v>12</v>
      </c>
    </row>
    <row r="67" spans="2:6">
      <c r="B67" s="109">
        <v>0.48812499999999998</v>
      </c>
      <c r="C67" s="110">
        <v>159</v>
      </c>
      <c r="D67" s="111">
        <v>36.659999999999997</v>
      </c>
      <c r="E67" s="111">
        <v>5828.94</v>
      </c>
      <c r="F67" s="60" t="s">
        <v>12</v>
      </c>
    </row>
    <row r="68" spans="2:6">
      <c r="B68" s="109">
        <v>0.49204861111111109</v>
      </c>
      <c r="C68" s="110">
        <v>158</v>
      </c>
      <c r="D68" s="111">
        <v>36.68</v>
      </c>
      <c r="E68" s="111">
        <v>5795.44</v>
      </c>
      <c r="F68" s="60" t="s">
        <v>12</v>
      </c>
    </row>
    <row r="69" spans="2:6">
      <c r="B69" s="109">
        <v>0.49204861111111109</v>
      </c>
      <c r="C69" s="110">
        <v>118</v>
      </c>
      <c r="D69" s="111">
        <v>36.68</v>
      </c>
      <c r="E69" s="111">
        <v>4328.24</v>
      </c>
      <c r="F69" s="60" t="s">
        <v>12</v>
      </c>
    </row>
    <row r="70" spans="2:6">
      <c r="B70" s="109">
        <v>0.49525462962962963</v>
      </c>
      <c r="C70" s="110">
        <v>90</v>
      </c>
      <c r="D70" s="111">
        <v>36.64</v>
      </c>
      <c r="E70" s="111">
        <v>3297.6</v>
      </c>
      <c r="F70" s="60" t="s">
        <v>12</v>
      </c>
    </row>
    <row r="71" spans="2:6">
      <c r="B71" s="109">
        <v>0.50208333333333333</v>
      </c>
      <c r="C71" s="110">
        <v>154</v>
      </c>
      <c r="D71" s="111">
        <v>36.700000000000003</v>
      </c>
      <c r="E71" s="111">
        <v>5651.8</v>
      </c>
      <c r="F71" s="60" t="s">
        <v>12</v>
      </c>
    </row>
    <row r="72" spans="2:6">
      <c r="B72" s="109">
        <v>0.50249999999999995</v>
      </c>
      <c r="C72" s="110">
        <v>100</v>
      </c>
      <c r="D72" s="111">
        <v>36.700000000000003</v>
      </c>
      <c r="E72" s="111">
        <v>3670.0000000000005</v>
      </c>
      <c r="F72" s="60" t="s">
        <v>12</v>
      </c>
    </row>
    <row r="73" spans="2:6">
      <c r="B73" s="109">
        <v>0.51444444444444448</v>
      </c>
      <c r="C73" s="110">
        <v>35</v>
      </c>
      <c r="D73" s="111">
        <v>36.700000000000003</v>
      </c>
      <c r="E73" s="111">
        <v>1284.5</v>
      </c>
      <c r="F73" s="60" t="s">
        <v>12</v>
      </c>
    </row>
    <row r="74" spans="2:6">
      <c r="B74" s="109">
        <v>0.51444444444444448</v>
      </c>
      <c r="C74" s="110">
        <v>151</v>
      </c>
      <c r="D74" s="111">
        <v>36.700000000000003</v>
      </c>
      <c r="E74" s="111">
        <v>5541.7000000000007</v>
      </c>
      <c r="F74" s="60" t="s">
        <v>12</v>
      </c>
    </row>
    <row r="75" spans="2:6">
      <c r="B75" s="109">
        <v>0.51444444444444448</v>
      </c>
      <c r="C75" s="110">
        <v>324</v>
      </c>
      <c r="D75" s="111">
        <v>36.700000000000003</v>
      </c>
      <c r="E75" s="111">
        <v>11890.800000000001</v>
      </c>
      <c r="F75" s="60" t="s">
        <v>12</v>
      </c>
    </row>
    <row r="76" spans="2:6">
      <c r="B76" s="109">
        <v>0.51527777777777772</v>
      </c>
      <c r="C76" s="110">
        <v>95</v>
      </c>
      <c r="D76" s="111">
        <v>36.68</v>
      </c>
      <c r="E76" s="111">
        <v>3484.6</v>
      </c>
      <c r="F76" s="60" t="s">
        <v>12</v>
      </c>
    </row>
    <row r="77" spans="2:6">
      <c r="B77" s="109">
        <v>0.51812499999999995</v>
      </c>
      <c r="C77" s="110">
        <v>90</v>
      </c>
      <c r="D77" s="111">
        <v>36.64</v>
      </c>
      <c r="E77" s="111">
        <v>3297.6</v>
      </c>
      <c r="F77" s="60" t="s">
        <v>12</v>
      </c>
    </row>
    <row r="78" spans="2:6">
      <c r="B78" s="109">
        <v>0.5248032407407407</v>
      </c>
      <c r="C78" s="110">
        <v>89</v>
      </c>
      <c r="D78" s="111">
        <v>36.68</v>
      </c>
      <c r="E78" s="111">
        <v>3264.52</v>
      </c>
      <c r="F78" s="60" t="s">
        <v>12</v>
      </c>
    </row>
    <row r="79" spans="2:6">
      <c r="B79" s="109">
        <v>0.5248032407407407</v>
      </c>
      <c r="C79" s="110">
        <v>147</v>
      </c>
      <c r="D79" s="111">
        <v>36.68</v>
      </c>
      <c r="E79" s="111">
        <v>5391.96</v>
      </c>
      <c r="F79" s="60" t="s">
        <v>12</v>
      </c>
    </row>
    <row r="80" spans="2:6">
      <c r="B80" s="109">
        <v>0.52755787037037039</v>
      </c>
      <c r="C80" s="110">
        <v>108</v>
      </c>
      <c r="D80" s="111">
        <v>36.68</v>
      </c>
      <c r="E80" s="111">
        <v>3961.44</v>
      </c>
      <c r="F80" s="60" t="s">
        <v>12</v>
      </c>
    </row>
    <row r="81" spans="2:6">
      <c r="B81" s="109">
        <v>0.53484953703703708</v>
      </c>
      <c r="C81" s="110">
        <v>137</v>
      </c>
      <c r="D81" s="111">
        <v>36.700000000000003</v>
      </c>
      <c r="E81" s="111">
        <v>5027.9000000000005</v>
      </c>
      <c r="F81" s="60" t="s">
        <v>12</v>
      </c>
    </row>
    <row r="82" spans="2:6">
      <c r="B82" s="109">
        <v>0.53563657407407406</v>
      </c>
      <c r="C82" s="110">
        <v>149</v>
      </c>
      <c r="D82" s="111">
        <v>36.68</v>
      </c>
      <c r="E82" s="111">
        <v>5465.32</v>
      </c>
      <c r="F82" s="60" t="s">
        <v>12</v>
      </c>
    </row>
    <row r="83" spans="2:6">
      <c r="B83" s="109">
        <v>0.54194444444444445</v>
      </c>
      <c r="C83" s="110">
        <v>233</v>
      </c>
      <c r="D83" s="111">
        <v>36.74</v>
      </c>
      <c r="E83" s="111">
        <v>8560.42</v>
      </c>
      <c r="F83" s="60" t="s">
        <v>12</v>
      </c>
    </row>
    <row r="84" spans="2:6">
      <c r="B84" s="109">
        <v>0.55043981481481485</v>
      </c>
      <c r="C84" s="110">
        <v>192</v>
      </c>
      <c r="D84" s="111">
        <v>36.76</v>
      </c>
      <c r="E84" s="111">
        <v>7057.92</v>
      </c>
      <c r="F84" s="60" t="s">
        <v>12</v>
      </c>
    </row>
    <row r="85" spans="2:6">
      <c r="B85" s="109">
        <v>0.55353009259259256</v>
      </c>
      <c r="C85" s="110">
        <v>155</v>
      </c>
      <c r="D85" s="111">
        <v>36.74</v>
      </c>
      <c r="E85" s="111">
        <v>5694.7000000000007</v>
      </c>
      <c r="F85" s="60" t="s">
        <v>12</v>
      </c>
    </row>
    <row r="86" spans="2:6">
      <c r="B86" s="109">
        <v>0.56020833333333331</v>
      </c>
      <c r="C86" s="110">
        <v>337</v>
      </c>
      <c r="D86" s="111">
        <v>36.78</v>
      </c>
      <c r="E86" s="111">
        <v>12394.86</v>
      </c>
      <c r="F86" s="60" t="s">
        <v>12</v>
      </c>
    </row>
    <row r="87" spans="2:6">
      <c r="B87" s="109">
        <v>0.56427083333333339</v>
      </c>
      <c r="C87" s="110">
        <v>84</v>
      </c>
      <c r="D87" s="111">
        <v>36.74</v>
      </c>
      <c r="E87" s="111">
        <v>3086.1600000000003</v>
      </c>
      <c r="F87" s="60" t="s">
        <v>12</v>
      </c>
    </row>
    <row r="88" spans="2:6">
      <c r="B88" s="109">
        <v>0.5715972222222222</v>
      </c>
      <c r="C88" s="110">
        <v>153</v>
      </c>
      <c r="D88" s="111">
        <v>36.76</v>
      </c>
      <c r="E88" s="111">
        <v>5624.28</v>
      </c>
      <c r="F88" s="60" t="s">
        <v>12</v>
      </c>
    </row>
    <row r="89" spans="2:6">
      <c r="B89" s="109">
        <v>0.57255787037037043</v>
      </c>
      <c r="C89" s="110">
        <v>146</v>
      </c>
      <c r="D89" s="111">
        <v>36.799999999999997</v>
      </c>
      <c r="E89" s="111">
        <v>5372.7999999999993</v>
      </c>
      <c r="F89" s="60" t="s">
        <v>12</v>
      </c>
    </row>
    <row r="90" spans="2:6">
      <c r="B90" s="109">
        <v>0.58351851851851855</v>
      </c>
      <c r="C90" s="110">
        <v>130</v>
      </c>
      <c r="D90" s="111">
        <v>36.76</v>
      </c>
      <c r="E90" s="111">
        <v>4778.8</v>
      </c>
      <c r="F90" s="60" t="s">
        <v>12</v>
      </c>
    </row>
    <row r="91" spans="2:6">
      <c r="B91" s="109">
        <v>0.58351851851851855</v>
      </c>
      <c r="C91" s="110">
        <v>221</v>
      </c>
      <c r="D91" s="111">
        <v>36.76</v>
      </c>
      <c r="E91" s="111">
        <v>8123.9599999999991</v>
      </c>
      <c r="F91" s="60" t="s">
        <v>12</v>
      </c>
    </row>
    <row r="92" spans="2:6">
      <c r="B92" s="109">
        <v>0.58479166666666671</v>
      </c>
      <c r="C92" s="110">
        <v>41</v>
      </c>
      <c r="D92" s="111">
        <v>36.74</v>
      </c>
      <c r="E92" s="111">
        <v>1506.3400000000001</v>
      </c>
      <c r="F92" s="60" t="s">
        <v>12</v>
      </c>
    </row>
    <row r="93" spans="2:6">
      <c r="B93" s="109">
        <v>0.58479166666666671</v>
      </c>
      <c r="C93" s="110">
        <v>77</v>
      </c>
      <c r="D93" s="111">
        <v>36.74</v>
      </c>
      <c r="E93" s="111">
        <v>2828.98</v>
      </c>
      <c r="F93" s="60" t="s">
        <v>12</v>
      </c>
    </row>
    <row r="94" spans="2:6">
      <c r="B94" s="109">
        <v>0.58782407407407411</v>
      </c>
      <c r="C94" s="110">
        <v>100</v>
      </c>
      <c r="D94" s="111">
        <v>36.74</v>
      </c>
      <c r="E94" s="111">
        <v>3674</v>
      </c>
      <c r="F94" s="60" t="s">
        <v>12</v>
      </c>
    </row>
    <row r="95" spans="2:6">
      <c r="B95" s="109">
        <v>0.59450231481481486</v>
      </c>
      <c r="C95" s="110">
        <v>155</v>
      </c>
      <c r="D95" s="111">
        <v>36.76</v>
      </c>
      <c r="E95" s="111">
        <v>5697.7999999999993</v>
      </c>
      <c r="F95" s="60" t="s">
        <v>12</v>
      </c>
    </row>
    <row r="96" spans="2:6">
      <c r="B96" s="109">
        <v>0.60006944444444443</v>
      </c>
      <c r="C96" s="110">
        <v>45</v>
      </c>
      <c r="D96" s="111">
        <v>36.78</v>
      </c>
      <c r="E96" s="111">
        <v>1655.1000000000001</v>
      </c>
      <c r="F96" s="60" t="s">
        <v>12</v>
      </c>
    </row>
    <row r="97" spans="2:6">
      <c r="B97" s="109">
        <v>0.60287037037037039</v>
      </c>
      <c r="C97" s="110">
        <v>135</v>
      </c>
      <c r="D97" s="111">
        <v>36.78</v>
      </c>
      <c r="E97" s="111">
        <v>4965.3</v>
      </c>
      <c r="F97" s="60" t="s">
        <v>12</v>
      </c>
    </row>
    <row r="98" spans="2:6">
      <c r="B98" s="109">
        <v>0.60600694444444447</v>
      </c>
      <c r="C98" s="110">
        <v>339</v>
      </c>
      <c r="D98" s="111">
        <v>36.76</v>
      </c>
      <c r="E98" s="111">
        <v>12461.64</v>
      </c>
      <c r="F98" s="60" t="s">
        <v>12</v>
      </c>
    </row>
    <row r="99" spans="2:6">
      <c r="B99" s="109">
        <v>0.60600694444444447</v>
      </c>
      <c r="C99" s="110">
        <v>145</v>
      </c>
      <c r="D99" s="111">
        <v>36.76</v>
      </c>
      <c r="E99" s="111">
        <v>5330.2</v>
      </c>
      <c r="F99" s="60" t="s">
        <v>12</v>
      </c>
    </row>
    <row r="100" spans="2:6">
      <c r="B100" s="109">
        <v>0.61614583333333328</v>
      </c>
      <c r="C100" s="110">
        <v>161</v>
      </c>
      <c r="D100" s="111">
        <v>36.74</v>
      </c>
      <c r="E100" s="111">
        <v>5915.14</v>
      </c>
      <c r="F100" s="60" t="s">
        <v>12</v>
      </c>
    </row>
    <row r="101" spans="2:6">
      <c r="B101" s="109">
        <v>0.61614583333333328</v>
      </c>
      <c r="C101" s="110">
        <v>81</v>
      </c>
      <c r="D101" s="111">
        <v>36.74</v>
      </c>
      <c r="E101" s="111">
        <v>2975.94</v>
      </c>
      <c r="F101" s="60" t="s">
        <v>12</v>
      </c>
    </row>
    <row r="102" spans="2:6">
      <c r="B102" s="109">
        <v>0.61614583333333328</v>
      </c>
      <c r="C102" s="110">
        <v>128</v>
      </c>
      <c r="D102" s="111">
        <v>36.74</v>
      </c>
      <c r="E102" s="111">
        <v>4702.72</v>
      </c>
      <c r="F102" s="60" t="s">
        <v>12</v>
      </c>
    </row>
    <row r="103" spans="2:6">
      <c r="B103" s="109">
        <v>0.61614583333333328</v>
      </c>
      <c r="C103" s="110">
        <v>3</v>
      </c>
      <c r="D103" s="111">
        <v>36.74</v>
      </c>
      <c r="E103" s="111">
        <v>110.22</v>
      </c>
      <c r="F103" s="60" t="s">
        <v>12</v>
      </c>
    </row>
    <row r="104" spans="2:6">
      <c r="B104" s="109">
        <v>0.61979166666666663</v>
      </c>
      <c r="C104" s="110">
        <v>258</v>
      </c>
      <c r="D104" s="111">
        <v>36.72</v>
      </c>
      <c r="E104" s="111">
        <v>9473.76</v>
      </c>
      <c r="F104" s="60" t="s">
        <v>12</v>
      </c>
    </row>
    <row r="105" spans="2:6">
      <c r="B105" s="109">
        <v>0.62432870370370375</v>
      </c>
      <c r="C105" s="110">
        <v>146</v>
      </c>
      <c r="D105" s="111">
        <v>36.659999999999997</v>
      </c>
      <c r="E105" s="111">
        <v>5352.36</v>
      </c>
      <c r="F105" s="60" t="s">
        <v>12</v>
      </c>
    </row>
    <row r="106" spans="2:6">
      <c r="B106" s="109">
        <v>0.62724537037037043</v>
      </c>
      <c r="C106" s="110">
        <v>260</v>
      </c>
      <c r="D106" s="111">
        <v>36.68</v>
      </c>
      <c r="E106" s="111">
        <v>9536.7999999999993</v>
      </c>
      <c r="F106" s="60" t="s">
        <v>12</v>
      </c>
    </row>
    <row r="107" spans="2:6">
      <c r="B107" s="109">
        <v>0.62938657407407406</v>
      </c>
      <c r="C107" s="110">
        <v>123</v>
      </c>
      <c r="D107" s="111">
        <v>36.659999999999997</v>
      </c>
      <c r="E107" s="111">
        <v>4509.1799999999994</v>
      </c>
      <c r="F107" s="60" t="s">
        <v>12</v>
      </c>
    </row>
    <row r="108" spans="2:6">
      <c r="B108" s="109">
        <v>0.63187499999999996</v>
      </c>
      <c r="C108" s="110">
        <v>88</v>
      </c>
      <c r="D108" s="111">
        <v>36.6</v>
      </c>
      <c r="E108" s="111">
        <v>3220.8</v>
      </c>
      <c r="F108" s="60" t="s">
        <v>12</v>
      </c>
    </row>
    <row r="109" spans="2:6">
      <c r="B109" s="109">
        <v>0.63454861111111116</v>
      </c>
      <c r="C109" s="110">
        <v>87</v>
      </c>
      <c r="D109" s="111">
        <v>36.58</v>
      </c>
      <c r="E109" s="111">
        <v>3182.46</v>
      </c>
      <c r="F109" s="60" t="s">
        <v>12</v>
      </c>
    </row>
    <row r="110" spans="2:6">
      <c r="B110" s="109">
        <v>0.6347800925925926</v>
      </c>
      <c r="C110" s="110">
        <v>140</v>
      </c>
      <c r="D110" s="111">
        <v>36.56</v>
      </c>
      <c r="E110" s="111">
        <v>5118.4000000000005</v>
      </c>
      <c r="F110" s="60" t="s">
        <v>12</v>
      </c>
    </row>
    <row r="111" spans="2:6">
      <c r="B111" s="109">
        <v>0.63969907407407411</v>
      </c>
      <c r="C111" s="110">
        <v>141</v>
      </c>
      <c r="D111" s="111">
        <v>36.54</v>
      </c>
      <c r="E111" s="111">
        <v>5152.1400000000003</v>
      </c>
      <c r="F111" s="60" t="s">
        <v>12</v>
      </c>
    </row>
    <row r="112" spans="2:6">
      <c r="B112" s="109">
        <v>0.6469907407407407</v>
      </c>
      <c r="C112" s="110">
        <v>311</v>
      </c>
      <c r="D112" s="111">
        <v>36.54</v>
      </c>
      <c r="E112" s="111">
        <v>11363.94</v>
      </c>
      <c r="F112" s="60" t="s">
        <v>12</v>
      </c>
    </row>
    <row r="113" spans="2:6">
      <c r="B113" s="109">
        <v>0.6469907407407407</v>
      </c>
      <c r="C113" s="110">
        <v>698</v>
      </c>
      <c r="D113" s="111">
        <v>36.54</v>
      </c>
      <c r="E113" s="111">
        <v>25504.92</v>
      </c>
      <c r="F113" s="60" t="s">
        <v>12</v>
      </c>
    </row>
    <row r="114" spans="2:6">
      <c r="B114" s="109">
        <v>0.65075231481481477</v>
      </c>
      <c r="C114" s="110">
        <v>323</v>
      </c>
      <c r="D114" s="111">
        <v>36.619999999999997</v>
      </c>
      <c r="E114" s="111">
        <v>11828.259999999998</v>
      </c>
      <c r="F114" s="60" t="s">
        <v>12</v>
      </c>
    </row>
    <row r="115" spans="2:6">
      <c r="B115" s="109">
        <v>0.65210648148148154</v>
      </c>
      <c r="C115" s="110">
        <v>926</v>
      </c>
      <c r="D115" s="111">
        <v>36.6</v>
      </c>
      <c r="E115" s="111">
        <v>33891.599999999999</v>
      </c>
      <c r="F115" s="60" t="s">
        <v>12</v>
      </c>
    </row>
    <row r="116" spans="2:6">
      <c r="B116" s="109">
        <v>0.65285879629629628</v>
      </c>
      <c r="C116" s="110">
        <v>300</v>
      </c>
      <c r="D116" s="111">
        <v>36.6</v>
      </c>
      <c r="E116" s="111">
        <v>10980</v>
      </c>
      <c r="F116" s="60" t="s">
        <v>12</v>
      </c>
    </row>
    <row r="117" spans="2:6">
      <c r="B117" s="109">
        <v>0.65285879629629628</v>
      </c>
      <c r="C117" s="110">
        <v>260</v>
      </c>
      <c r="D117" s="111">
        <v>36.6</v>
      </c>
      <c r="E117" s="111">
        <v>9516</v>
      </c>
      <c r="F117" s="60" t="s">
        <v>12</v>
      </c>
    </row>
    <row r="118" spans="2:6">
      <c r="B118" s="109">
        <v>0.65346064814814819</v>
      </c>
      <c r="C118" s="110">
        <v>106</v>
      </c>
      <c r="D118" s="111">
        <v>36.58</v>
      </c>
      <c r="E118" s="111">
        <v>3877.48</v>
      </c>
      <c r="F118" s="60" t="s">
        <v>12</v>
      </c>
    </row>
    <row r="119" spans="2:6">
      <c r="B119" s="109">
        <v>0.65525462962962966</v>
      </c>
      <c r="C119" s="110">
        <v>221</v>
      </c>
      <c r="D119" s="111">
        <v>36.6</v>
      </c>
      <c r="E119" s="111">
        <v>8088.6</v>
      </c>
      <c r="F119" s="60" t="s">
        <v>12</v>
      </c>
    </row>
    <row r="120" spans="2:6">
      <c r="B120" s="109">
        <v>0.65736111111111106</v>
      </c>
      <c r="C120" s="110">
        <v>93</v>
      </c>
      <c r="D120" s="111">
        <v>36.619999999999997</v>
      </c>
      <c r="E120" s="111">
        <v>3405.66</v>
      </c>
      <c r="F120" s="60" t="s">
        <v>12</v>
      </c>
    </row>
    <row r="121" spans="2:6">
      <c r="B121" s="109">
        <v>0.65833333333333333</v>
      </c>
      <c r="C121" s="110">
        <v>173</v>
      </c>
      <c r="D121" s="111">
        <v>36.64</v>
      </c>
      <c r="E121" s="111">
        <v>6338.72</v>
      </c>
      <c r="F121" s="60" t="s">
        <v>12</v>
      </c>
    </row>
    <row r="122" spans="2:6">
      <c r="B122" s="109">
        <v>0.66032407407407412</v>
      </c>
      <c r="C122" s="110">
        <v>319</v>
      </c>
      <c r="D122" s="111">
        <v>36.68</v>
      </c>
      <c r="E122" s="111">
        <v>11700.92</v>
      </c>
      <c r="F122" s="60" t="s">
        <v>12</v>
      </c>
    </row>
    <row r="123" spans="2:6">
      <c r="B123" s="109">
        <v>0.66217592592592589</v>
      </c>
      <c r="C123" s="110">
        <v>660</v>
      </c>
      <c r="D123" s="111">
        <v>36.72</v>
      </c>
      <c r="E123" s="111">
        <v>24235.200000000001</v>
      </c>
      <c r="F123" s="60" t="s">
        <v>12</v>
      </c>
    </row>
    <row r="124" spans="2:6">
      <c r="B124" s="109">
        <v>0.66809027777777774</v>
      </c>
      <c r="C124" s="110">
        <v>573</v>
      </c>
      <c r="D124" s="111">
        <v>36.78</v>
      </c>
      <c r="E124" s="111">
        <v>21074.940000000002</v>
      </c>
      <c r="F124" s="60" t="s">
        <v>12</v>
      </c>
    </row>
    <row r="125" spans="2:6">
      <c r="B125" s="109">
        <v>0.66913194444444446</v>
      </c>
      <c r="C125" s="110">
        <v>434</v>
      </c>
      <c r="D125" s="111">
        <v>36.78</v>
      </c>
      <c r="E125" s="111">
        <v>15962.52</v>
      </c>
      <c r="F125" s="60" t="s">
        <v>12</v>
      </c>
    </row>
    <row r="126" spans="2:6">
      <c r="B126" s="109">
        <v>0.67060185185185184</v>
      </c>
      <c r="C126" s="110">
        <v>85</v>
      </c>
      <c r="D126" s="111">
        <v>36.76</v>
      </c>
      <c r="E126" s="111">
        <v>3124.6</v>
      </c>
      <c r="F126" s="60" t="s">
        <v>12</v>
      </c>
    </row>
    <row r="127" spans="2:6">
      <c r="B127" s="109">
        <v>0.67253472222222221</v>
      </c>
      <c r="C127" s="110">
        <v>121</v>
      </c>
      <c r="D127" s="111">
        <v>36.72</v>
      </c>
      <c r="E127" s="111">
        <v>4443.12</v>
      </c>
      <c r="F127" s="60" t="s">
        <v>12</v>
      </c>
    </row>
    <row r="128" spans="2:6">
      <c r="B128" s="109">
        <v>0.67413194444444446</v>
      </c>
      <c r="C128" s="110">
        <v>236</v>
      </c>
      <c r="D128" s="111">
        <v>36.700000000000003</v>
      </c>
      <c r="E128" s="111">
        <v>8661.2000000000007</v>
      </c>
      <c r="F128" s="60" t="s">
        <v>12</v>
      </c>
    </row>
    <row r="129" spans="2:6">
      <c r="B129" s="109">
        <v>0.67565972222222226</v>
      </c>
      <c r="C129" s="110">
        <v>22</v>
      </c>
      <c r="D129" s="111">
        <v>36.72</v>
      </c>
      <c r="E129" s="111">
        <v>807.83999999999992</v>
      </c>
      <c r="F129" s="60" t="s">
        <v>12</v>
      </c>
    </row>
    <row r="130" spans="2:6">
      <c r="B130" s="109">
        <v>0.67565972222222226</v>
      </c>
      <c r="C130" s="110">
        <v>305</v>
      </c>
      <c r="D130" s="111">
        <v>36.72</v>
      </c>
      <c r="E130" s="111">
        <v>11199.6</v>
      </c>
      <c r="F130" s="60" t="s">
        <v>12</v>
      </c>
    </row>
    <row r="131" spans="2:6">
      <c r="B131" s="109">
        <v>0.6771180555555556</v>
      </c>
      <c r="C131" s="110">
        <v>76</v>
      </c>
      <c r="D131" s="111">
        <v>36.68</v>
      </c>
      <c r="E131" s="111">
        <v>2787.68</v>
      </c>
      <c r="F131" s="60" t="s">
        <v>12</v>
      </c>
    </row>
    <row r="132" spans="2:6">
      <c r="B132" s="109">
        <v>0.6771180555555556</v>
      </c>
      <c r="C132" s="110">
        <v>9</v>
      </c>
      <c r="D132" s="111">
        <v>36.68</v>
      </c>
      <c r="E132" s="111">
        <v>330.12</v>
      </c>
      <c r="F132" s="60" t="s">
        <v>12</v>
      </c>
    </row>
    <row r="133" spans="2:6">
      <c r="B133" s="109">
        <v>0.67988425925925922</v>
      </c>
      <c r="C133" s="110">
        <v>4</v>
      </c>
      <c r="D133" s="111">
        <v>36.76</v>
      </c>
      <c r="E133" s="111">
        <v>147.04</v>
      </c>
      <c r="F133" s="60" t="s">
        <v>12</v>
      </c>
    </row>
    <row r="134" spans="2:6">
      <c r="B134" s="109">
        <v>0.67988425925925922</v>
      </c>
      <c r="C134" s="110">
        <v>184</v>
      </c>
      <c r="D134" s="111">
        <v>36.76</v>
      </c>
      <c r="E134" s="111">
        <v>6763.8399999999992</v>
      </c>
      <c r="F134" s="60" t="s">
        <v>12</v>
      </c>
    </row>
    <row r="135" spans="2:6">
      <c r="B135" s="109">
        <v>0.6839467592592593</v>
      </c>
      <c r="C135" s="110">
        <v>395</v>
      </c>
      <c r="D135" s="111">
        <v>36.76</v>
      </c>
      <c r="E135" s="111">
        <v>14520.199999999999</v>
      </c>
      <c r="F135" s="60" t="s">
        <v>12</v>
      </c>
    </row>
    <row r="136" spans="2:6">
      <c r="B136" s="109">
        <v>0.6839467592592593</v>
      </c>
      <c r="C136" s="110">
        <v>318</v>
      </c>
      <c r="D136" s="111">
        <v>36.76</v>
      </c>
      <c r="E136" s="111">
        <v>11689.679999999998</v>
      </c>
      <c r="F136" s="60" t="s">
        <v>12</v>
      </c>
    </row>
    <row r="137" spans="2:6">
      <c r="B137" s="109">
        <v>0.68548611111111113</v>
      </c>
      <c r="C137" s="110">
        <v>94</v>
      </c>
      <c r="D137" s="111">
        <v>36.74</v>
      </c>
      <c r="E137" s="111">
        <v>3453.5600000000004</v>
      </c>
      <c r="F137" s="60" t="s">
        <v>12</v>
      </c>
    </row>
    <row r="138" spans="2:6">
      <c r="B138" s="109">
        <v>0.68562500000000004</v>
      </c>
      <c r="C138" s="110">
        <v>79</v>
      </c>
      <c r="D138" s="111">
        <v>36.72</v>
      </c>
      <c r="E138" s="111">
        <v>2900.88</v>
      </c>
      <c r="F138" s="60" t="s">
        <v>12</v>
      </c>
    </row>
    <row r="139" spans="2:6">
      <c r="B139" s="109">
        <v>0.68562500000000004</v>
      </c>
      <c r="C139" s="110">
        <v>43</v>
      </c>
      <c r="D139" s="111">
        <v>36.72</v>
      </c>
      <c r="E139" s="111">
        <v>1578.96</v>
      </c>
      <c r="F139" s="60" t="s">
        <v>12</v>
      </c>
    </row>
    <row r="140" spans="2:6">
      <c r="B140" s="109">
        <v>0.68836805555555558</v>
      </c>
      <c r="C140" s="110">
        <v>93</v>
      </c>
      <c r="D140" s="111">
        <v>36.74</v>
      </c>
      <c r="E140" s="111">
        <v>3416.82</v>
      </c>
      <c r="F140" s="60" t="s">
        <v>12</v>
      </c>
    </row>
    <row r="141" spans="2:6">
      <c r="B141" s="109">
        <v>0.6953125</v>
      </c>
      <c r="C141" s="110">
        <v>783</v>
      </c>
      <c r="D141" s="111">
        <v>36.86</v>
      </c>
      <c r="E141" s="111">
        <v>28861.38</v>
      </c>
      <c r="F141" s="60" t="s">
        <v>12</v>
      </c>
    </row>
    <row r="142" spans="2:6">
      <c r="B142" s="109">
        <v>0.70634259259259258</v>
      </c>
      <c r="C142" s="110">
        <v>520</v>
      </c>
      <c r="D142" s="111">
        <v>36.86</v>
      </c>
      <c r="E142" s="111">
        <v>19167.2</v>
      </c>
      <c r="F142" s="60" t="s">
        <v>12</v>
      </c>
    </row>
    <row r="143" spans="2:6">
      <c r="B143" s="109">
        <v>0.70634259259259258</v>
      </c>
      <c r="C143" s="110">
        <v>427</v>
      </c>
      <c r="D143" s="111">
        <v>36.86</v>
      </c>
      <c r="E143" s="111">
        <v>15739.22</v>
      </c>
      <c r="F143" s="60" t="s">
        <v>12</v>
      </c>
    </row>
    <row r="144" spans="2:6">
      <c r="B144" s="109">
        <v>0.70634259259259258</v>
      </c>
      <c r="C144" s="110">
        <v>484</v>
      </c>
      <c r="D144" s="111">
        <v>36.86</v>
      </c>
      <c r="E144" s="111">
        <v>17840.239999999998</v>
      </c>
      <c r="F144" s="60" t="s">
        <v>12</v>
      </c>
    </row>
    <row r="145" spans="2:6">
      <c r="B145" s="109">
        <v>0.7094907407407407</v>
      </c>
      <c r="C145" s="110">
        <v>248</v>
      </c>
      <c r="D145" s="111">
        <v>36.86</v>
      </c>
      <c r="E145" s="111">
        <v>9141.2800000000007</v>
      </c>
      <c r="F145" s="60" t="s">
        <v>12</v>
      </c>
    </row>
    <row r="146" spans="2:6">
      <c r="B146" s="109">
        <v>0.7094907407407407</v>
      </c>
      <c r="C146" s="110">
        <v>159</v>
      </c>
      <c r="D146" s="111">
        <v>36.86</v>
      </c>
      <c r="E146" s="111">
        <v>5860.74</v>
      </c>
      <c r="F146" s="60" t="s">
        <v>12</v>
      </c>
    </row>
    <row r="147" spans="2:6">
      <c r="B147" s="109">
        <v>0.7094907407407407</v>
      </c>
      <c r="C147" s="110">
        <v>243</v>
      </c>
      <c r="D147" s="111">
        <v>36.86</v>
      </c>
      <c r="E147" s="111">
        <v>8956.98</v>
      </c>
      <c r="F147" s="60" t="s">
        <v>12</v>
      </c>
    </row>
    <row r="148" spans="2:6">
      <c r="B148" s="109">
        <v>0.71131944444444439</v>
      </c>
      <c r="C148" s="110">
        <v>105</v>
      </c>
      <c r="D148" s="111">
        <v>36.82</v>
      </c>
      <c r="E148" s="111">
        <v>3866.1</v>
      </c>
      <c r="F148" s="60" t="s">
        <v>12</v>
      </c>
    </row>
    <row r="149" spans="2:6">
      <c r="B149" s="109">
        <v>0.71359953703703705</v>
      </c>
      <c r="C149" s="110">
        <v>50</v>
      </c>
      <c r="D149" s="111">
        <v>36.799999999999997</v>
      </c>
      <c r="E149" s="111">
        <v>1839.9999999999998</v>
      </c>
      <c r="F149" s="60" t="s">
        <v>12</v>
      </c>
    </row>
    <row r="150" spans="2:6">
      <c r="B150" s="109">
        <v>0.71552083333333338</v>
      </c>
      <c r="C150" s="110">
        <v>197</v>
      </c>
      <c r="D150" s="111">
        <v>36.799999999999997</v>
      </c>
      <c r="E150" s="111">
        <v>7249.5999999999995</v>
      </c>
      <c r="F150" s="60" t="s">
        <v>12</v>
      </c>
    </row>
    <row r="151" spans="2:6">
      <c r="B151" s="109">
        <v>0.71552083333333338</v>
      </c>
      <c r="C151" s="110">
        <v>421</v>
      </c>
      <c r="D151" s="111">
        <v>36.799999999999997</v>
      </c>
      <c r="E151" s="111">
        <v>15492.8</v>
      </c>
      <c r="F151" s="60" t="s">
        <v>12</v>
      </c>
    </row>
    <row r="152" spans="2:6">
      <c r="B152" s="109">
        <v>0.71643518518518523</v>
      </c>
      <c r="C152" s="110">
        <v>3</v>
      </c>
      <c r="D152" s="111">
        <v>36.799999999999997</v>
      </c>
      <c r="E152" s="111">
        <v>110.39999999999999</v>
      </c>
      <c r="F152" s="60" t="s">
        <v>12</v>
      </c>
    </row>
    <row r="153" spans="2:6">
      <c r="B153" s="109">
        <v>0.71673611111111113</v>
      </c>
      <c r="C153" s="110">
        <v>46</v>
      </c>
      <c r="D153" s="111">
        <v>36.799999999999997</v>
      </c>
      <c r="E153" s="111">
        <v>1692.8</v>
      </c>
      <c r="F153" s="60" t="s">
        <v>12</v>
      </c>
    </row>
    <row r="154" spans="2:6">
      <c r="B154" s="109">
        <v>0.71673611111111113</v>
      </c>
      <c r="C154" s="110">
        <v>26</v>
      </c>
      <c r="D154" s="111">
        <v>36.799999999999997</v>
      </c>
      <c r="E154" s="111">
        <v>956.8</v>
      </c>
      <c r="F154" s="60" t="s">
        <v>12</v>
      </c>
    </row>
    <row r="155" spans="2:6">
      <c r="B155" s="109">
        <v>0.71673611111111113</v>
      </c>
      <c r="C155" s="110">
        <v>86</v>
      </c>
      <c r="D155" s="111">
        <v>36.799999999999997</v>
      </c>
      <c r="E155" s="111">
        <v>3164.7999999999997</v>
      </c>
      <c r="F155" s="60" t="s">
        <v>12</v>
      </c>
    </row>
    <row r="156" spans="2:6">
      <c r="B156" s="109">
        <v>0.71673611111111113</v>
      </c>
      <c r="C156" s="110">
        <v>181</v>
      </c>
      <c r="D156" s="111">
        <v>36.799999999999997</v>
      </c>
      <c r="E156" s="111">
        <v>6660.7999999999993</v>
      </c>
      <c r="F156" s="60" t="s">
        <v>12</v>
      </c>
    </row>
    <row r="157" spans="2:6">
      <c r="B157" s="109"/>
      <c r="C157" s="110"/>
      <c r="D157" s="111"/>
      <c r="E157" s="111"/>
      <c r="F157" s="60"/>
    </row>
    <row r="158" spans="2:6">
      <c r="B158" s="109"/>
      <c r="C158" s="110"/>
      <c r="D158" s="111"/>
      <c r="E158" s="111"/>
      <c r="F158" s="60"/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>
      <c r="B165" s="109"/>
      <c r="C165" s="110"/>
      <c r="D165" s="111"/>
      <c r="E165" s="111"/>
      <c r="F165" s="60"/>
    </row>
    <row r="166" spans="2:6">
      <c r="B166" s="109"/>
      <c r="C166" s="110"/>
      <c r="D166" s="111"/>
      <c r="E166" s="111"/>
      <c r="F166" s="60"/>
    </row>
    <row r="167" spans="2:6">
      <c r="B167" s="109"/>
      <c r="C167" s="110"/>
      <c r="D167" s="111"/>
      <c r="E167" s="111"/>
      <c r="F167" s="60"/>
    </row>
    <row r="168" spans="2:6">
      <c r="B168" s="109"/>
      <c r="C168" s="110"/>
      <c r="D168" s="111"/>
      <c r="E168" s="111"/>
      <c r="F168" s="60"/>
    </row>
    <row r="169" spans="2:6">
      <c r="B169" s="109"/>
      <c r="C169" s="110"/>
      <c r="D169" s="111"/>
      <c r="E169" s="111"/>
      <c r="F169" s="60"/>
    </row>
    <row r="170" spans="2:6">
      <c r="B170" s="109"/>
      <c r="C170" s="110"/>
      <c r="D170" s="111"/>
      <c r="E170" s="111"/>
      <c r="F170" s="60"/>
    </row>
    <row r="171" spans="2:6">
      <c r="B171" s="109"/>
      <c r="C171" s="110"/>
      <c r="D171" s="111"/>
      <c r="E171" s="111"/>
      <c r="F171" s="60"/>
    </row>
    <row r="172" spans="2:6">
      <c r="B172" s="109"/>
      <c r="C172" s="110"/>
      <c r="D172" s="111"/>
      <c r="E172" s="111"/>
      <c r="F172" s="60"/>
    </row>
    <row r="173" spans="2:6">
      <c r="B173" s="109"/>
      <c r="C173" s="110"/>
      <c r="D173" s="111"/>
      <c r="E173" s="111"/>
      <c r="F173" s="60"/>
    </row>
    <row r="174" spans="2:6">
      <c r="B174" s="109"/>
      <c r="C174" s="110"/>
      <c r="D174" s="111"/>
      <c r="E174" s="111"/>
      <c r="F174" s="60"/>
    </row>
    <row r="175" spans="2:6">
      <c r="B175" s="109"/>
      <c r="C175" s="110"/>
      <c r="D175" s="111"/>
      <c r="E175" s="111"/>
      <c r="F175" s="60"/>
    </row>
    <row r="176" spans="2:6">
      <c r="B176" s="109"/>
      <c r="C176" s="110"/>
      <c r="D176" s="111"/>
      <c r="E176" s="111"/>
      <c r="F176" s="60"/>
    </row>
    <row r="177" spans="2:6">
      <c r="B177" s="109"/>
      <c r="C177" s="110"/>
      <c r="D177" s="111"/>
      <c r="E177" s="111"/>
      <c r="F177" s="60"/>
    </row>
    <row r="178" spans="2:6">
      <c r="B178" s="109"/>
      <c r="C178" s="110"/>
      <c r="D178" s="111"/>
      <c r="E178" s="111"/>
      <c r="F178" s="60"/>
    </row>
    <row r="179" spans="2:6">
      <c r="B179" s="109"/>
      <c r="C179" s="110"/>
      <c r="D179" s="111"/>
      <c r="E179" s="111"/>
      <c r="F179" s="60"/>
    </row>
    <row r="180" spans="2:6">
      <c r="B180" s="109"/>
      <c r="C180" s="110"/>
      <c r="D180" s="111"/>
      <c r="E180" s="111"/>
      <c r="F180" s="60"/>
    </row>
    <row r="181" spans="2:6">
      <c r="B181" s="109"/>
      <c r="C181" s="110"/>
      <c r="D181" s="111"/>
      <c r="E181" s="111"/>
      <c r="F181" s="60"/>
    </row>
    <row r="182" spans="2:6">
      <c r="B182" s="109"/>
      <c r="C182" s="110"/>
      <c r="D182" s="111"/>
      <c r="E182" s="111"/>
      <c r="F182" s="60"/>
    </row>
    <row r="183" spans="2:6">
      <c r="B183" s="109"/>
      <c r="C183" s="110"/>
      <c r="D183" s="111"/>
      <c r="E183" s="111"/>
      <c r="F183" s="60"/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 ht="12.5">
      <c r="B243" s="34"/>
      <c r="C243" s="103"/>
      <c r="D243" s="104"/>
      <c r="E243" s="104"/>
      <c r="F243" s="105"/>
    </row>
    <row r="244" spans="2:6" ht="12.5">
      <c r="B244" s="34"/>
      <c r="C244" s="103"/>
      <c r="D244" s="104"/>
      <c r="E244" s="104"/>
      <c r="F244" s="105"/>
    </row>
    <row r="245" spans="2:6" ht="12.5">
      <c r="B245" s="34"/>
      <c r="C245" s="103"/>
      <c r="D245" s="104"/>
      <c r="E245" s="104"/>
      <c r="F245" s="105"/>
    </row>
    <row r="246" spans="2:6" ht="12.5">
      <c r="B246" s="34"/>
      <c r="C246" s="103"/>
      <c r="D246" s="104"/>
      <c r="E246" s="104"/>
      <c r="F246" s="105"/>
    </row>
    <row r="247" spans="2:6" ht="12.5">
      <c r="B247" s="34"/>
      <c r="C247" s="103"/>
      <c r="D247" s="104"/>
      <c r="E247" s="104"/>
      <c r="F247" s="105"/>
    </row>
    <row r="248" spans="2:6" ht="12.5">
      <c r="B248" s="34"/>
      <c r="C248" s="103"/>
      <c r="D248" s="104"/>
      <c r="E248" s="104"/>
      <c r="F248" s="105"/>
    </row>
  </sheetData>
  <conditionalFormatting sqref="D15:D19">
    <cfRule type="expression" dxfId="27" priority="1">
      <formula>$D15&gt;#REF!</formula>
    </cfRule>
  </conditionalFormatting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CF203-8812-4183-BC64-87B79755A385}">
  <dimension ref="B1:L248"/>
  <sheetViews>
    <sheetView workbookViewId="0">
      <selection activeCell="K31" sqref="K31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46120</v>
      </c>
      <c r="C15" s="58">
        <f>SUMIF(F21:F5001,F15,C21:C5001)</f>
        <v>25509</v>
      </c>
      <c r="D15" s="59">
        <f>E15/C15</f>
        <v>35.124668156336988</v>
      </c>
      <c r="E15" s="59">
        <f>SUMIF(F21:F5001,F15,E21:E5001)</f>
        <v>895995.16000000015</v>
      </c>
      <c r="F15" s="60" t="s">
        <v>12</v>
      </c>
    </row>
    <row r="16" spans="2:10">
      <c r="B16" s="26">
        <f>B15</f>
        <v>46120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46120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46120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0.37859953703703703</v>
      </c>
      <c r="C21" s="110">
        <v>388</v>
      </c>
      <c r="D21" s="111">
        <v>35.14</v>
      </c>
      <c r="E21" s="111">
        <v>13634.32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0.37943287037037038</v>
      </c>
      <c r="C22" s="110">
        <v>124</v>
      </c>
      <c r="D22" s="111">
        <v>35.380000000000003</v>
      </c>
      <c r="E22" s="111">
        <v>4387.12</v>
      </c>
      <c r="F22" s="60" t="s">
        <v>12</v>
      </c>
    </row>
    <row r="23" spans="2:12">
      <c r="B23" s="109">
        <v>0.38046296296296295</v>
      </c>
      <c r="C23" s="110">
        <v>105</v>
      </c>
      <c r="D23" s="111">
        <v>35.04</v>
      </c>
      <c r="E23" s="111">
        <v>3679.2</v>
      </c>
      <c r="F23" s="60" t="s">
        <v>12</v>
      </c>
    </row>
    <row r="24" spans="2:12">
      <c r="B24" s="109">
        <v>0.38144675925925925</v>
      </c>
      <c r="C24" s="110">
        <v>117</v>
      </c>
      <c r="D24" s="111">
        <v>35.22</v>
      </c>
      <c r="E24" s="111">
        <v>4120.74</v>
      </c>
      <c r="F24" s="60" t="s">
        <v>12</v>
      </c>
    </row>
    <row r="25" spans="2:12">
      <c r="B25" s="109">
        <v>0.38211805555555556</v>
      </c>
      <c r="C25" s="110">
        <v>87</v>
      </c>
      <c r="D25" s="111">
        <v>35</v>
      </c>
      <c r="E25" s="111">
        <v>3045</v>
      </c>
      <c r="F25" s="60" t="s">
        <v>12</v>
      </c>
    </row>
    <row r="26" spans="2:12">
      <c r="B26" s="109">
        <v>0.38309027777777777</v>
      </c>
      <c r="C26" s="110">
        <v>112</v>
      </c>
      <c r="D26" s="111">
        <v>35.26</v>
      </c>
      <c r="E26" s="111">
        <v>3949.12</v>
      </c>
      <c r="F26" s="60" t="s">
        <v>12</v>
      </c>
    </row>
    <row r="27" spans="2:12">
      <c r="B27" s="109">
        <v>0.38472222222222224</v>
      </c>
      <c r="C27" s="110">
        <v>163</v>
      </c>
      <c r="D27" s="111">
        <v>35.28</v>
      </c>
      <c r="E27" s="111">
        <v>5750.64</v>
      </c>
      <c r="F27" s="60" t="s">
        <v>12</v>
      </c>
    </row>
    <row r="28" spans="2:12">
      <c r="B28" s="109">
        <v>0.38557870370370373</v>
      </c>
      <c r="C28" s="110">
        <v>98</v>
      </c>
      <c r="D28" s="111">
        <v>35.28</v>
      </c>
      <c r="E28" s="111">
        <v>3457.44</v>
      </c>
      <c r="F28" s="60" t="s">
        <v>12</v>
      </c>
    </row>
    <row r="29" spans="2:12">
      <c r="B29" s="109">
        <v>0.38619212962962962</v>
      </c>
      <c r="C29" s="110">
        <v>93</v>
      </c>
      <c r="D29" s="111">
        <v>35.26</v>
      </c>
      <c r="E29" s="111">
        <v>3279.18</v>
      </c>
      <c r="F29" s="60" t="s">
        <v>12</v>
      </c>
    </row>
    <row r="30" spans="2:12">
      <c r="B30" s="109">
        <v>0.38627314814814817</v>
      </c>
      <c r="C30" s="110">
        <v>236</v>
      </c>
      <c r="D30" s="111">
        <v>35.28</v>
      </c>
      <c r="E30" s="111">
        <v>8326.08</v>
      </c>
      <c r="F30" s="60" t="s">
        <v>12</v>
      </c>
    </row>
    <row r="31" spans="2:12">
      <c r="B31" s="109">
        <v>0.38745370370370369</v>
      </c>
      <c r="C31" s="110">
        <v>94</v>
      </c>
      <c r="D31" s="111">
        <v>35.24</v>
      </c>
      <c r="E31" s="111">
        <v>3312.5600000000004</v>
      </c>
      <c r="F31" s="60" t="s">
        <v>12</v>
      </c>
    </row>
    <row r="32" spans="2:12">
      <c r="B32" s="109">
        <v>0.38859953703703703</v>
      </c>
      <c r="C32" s="110">
        <v>88</v>
      </c>
      <c r="D32" s="111">
        <v>35.299999999999997</v>
      </c>
      <c r="E32" s="111">
        <v>3106.3999999999996</v>
      </c>
      <c r="F32" s="60" t="s">
        <v>12</v>
      </c>
    </row>
    <row r="33" spans="2:6">
      <c r="B33" s="109">
        <v>0.38979166666666665</v>
      </c>
      <c r="C33" s="110">
        <v>120</v>
      </c>
      <c r="D33" s="111">
        <v>35.1</v>
      </c>
      <c r="E33" s="111">
        <v>4212</v>
      </c>
      <c r="F33" s="60" t="s">
        <v>12</v>
      </c>
    </row>
    <row r="34" spans="2:6">
      <c r="B34" s="109">
        <v>0.39111111111111113</v>
      </c>
      <c r="C34" s="110">
        <v>94</v>
      </c>
      <c r="D34" s="111">
        <v>35.08</v>
      </c>
      <c r="E34" s="111">
        <v>3297.52</v>
      </c>
      <c r="F34" s="60" t="s">
        <v>12</v>
      </c>
    </row>
    <row r="35" spans="2:6">
      <c r="B35" s="109">
        <v>0.39268518518518519</v>
      </c>
      <c r="C35" s="110">
        <v>90</v>
      </c>
      <c r="D35" s="111">
        <v>35.08</v>
      </c>
      <c r="E35" s="111">
        <v>3157.2</v>
      </c>
      <c r="F35" s="60" t="s">
        <v>12</v>
      </c>
    </row>
    <row r="36" spans="2:6">
      <c r="B36" s="109">
        <v>0.39332175925925927</v>
      </c>
      <c r="C36" s="110">
        <v>49</v>
      </c>
      <c r="D36" s="111">
        <v>34.86</v>
      </c>
      <c r="E36" s="111">
        <v>1708.1399999999999</v>
      </c>
      <c r="F36" s="60" t="s">
        <v>12</v>
      </c>
    </row>
    <row r="37" spans="2:6">
      <c r="B37" s="109">
        <v>0.39332175925925927</v>
      </c>
      <c r="C37" s="110">
        <v>42</v>
      </c>
      <c r="D37" s="111">
        <v>34.86</v>
      </c>
      <c r="E37" s="111">
        <v>1464.12</v>
      </c>
      <c r="F37" s="60" t="s">
        <v>12</v>
      </c>
    </row>
    <row r="38" spans="2:6">
      <c r="B38" s="109">
        <v>0.39533564814814814</v>
      </c>
      <c r="C38" s="110">
        <v>13</v>
      </c>
      <c r="D38" s="111">
        <v>34.799999999999997</v>
      </c>
      <c r="E38" s="111">
        <v>452.4</v>
      </c>
      <c r="F38" s="60" t="s">
        <v>12</v>
      </c>
    </row>
    <row r="39" spans="2:6">
      <c r="B39" s="109">
        <v>0.39533564814814814</v>
      </c>
      <c r="C39" s="110">
        <v>174</v>
      </c>
      <c r="D39" s="111">
        <v>34.799999999999997</v>
      </c>
      <c r="E39" s="111">
        <v>6055.2</v>
      </c>
      <c r="F39" s="60" t="s">
        <v>12</v>
      </c>
    </row>
    <row r="40" spans="2:6">
      <c r="B40" s="109">
        <v>0.39652777777777776</v>
      </c>
      <c r="C40" s="110">
        <v>89</v>
      </c>
      <c r="D40" s="111">
        <v>34.68</v>
      </c>
      <c r="E40" s="111">
        <v>3086.52</v>
      </c>
      <c r="F40" s="60" t="s">
        <v>12</v>
      </c>
    </row>
    <row r="41" spans="2:6">
      <c r="B41" s="109">
        <v>0.39802083333333332</v>
      </c>
      <c r="C41" s="110">
        <v>130</v>
      </c>
      <c r="D41" s="111">
        <v>34.86</v>
      </c>
      <c r="E41" s="111">
        <v>4531.8</v>
      </c>
      <c r="F41" s="60" t="s">
        <v>12</v>
      </c>
    </row>
    <row r="42" spans="2:6">
      <c r="B42" s="109">
        <v>0.39956018518518521</v>
      </c>
      <c r="C42" s="110">
        <v>110</v>
      </c>
      <c r="D42" s="111">
        <v>34.74</v>
      </c>
      <c r="E42" s="111">
        <v>3821.4</v>
      </c>
      <c r="F42" s="60" t="s">
        <v>12</v>
      </c>
    </row>
    <row r="43" spans="2:6">
      <c r="B43" s="109">
        <v>0.40098379629629627</v>
      </c>
      <c r="C43" s="110">
        <v>27</v>
      </c>
      <c r="D43" s="111">
        <v>34.92</v>
      </c>
      <c r="E43" s="111">
        <v>942.84</v>
      </c>
      <c r="F43" s="60" t="s">
        <v>12</v>
      </c>
    </row>
    <row r="44" spans="2:6">
      <c r="B44" s="109">
        <v>0.40098379629629627</v>
      </c>
      <c r="C44" s="110">
        <v>66</v>
      </c>
      <c r="D44" s="111">
        <v>34.92</v>
      </c>
      <c r="E44" s="111">
        <v>2304.7200000000003</v>
      </c>
      <c r="F44" s="60" t="s">
        <v>12</v>
      </c>
    </row>
    <row r="45" spans="2:6">
      <c r="B45" s="109">
        <v>0.40363425925925928</v>
      </c>
      <c r="C45" s="110">
        <v>143</v>
      </c>
      <c r="D45" s="111">
        <v>34.86</v>
      </c>
      <c r="E45" s="111">
        <v>4984.9799999999996</v>
      </c>
      <c r="F45" s="60" t="s">
        <v>12</v>
      </c>
    </row>
    <row r="46" spans="2:6">
      <c r="B46" s="109">
        <v>0.40486111111111112</v>
      </c>
      <c r="C46" s="110">
        <v>136</v>
      </c>
      <c r="D46" s="111">
        <v>34.840000000000003</v>
      </c>
      <c r="E46" s="111">
        <v>4738.2400000000007</v>
      </c>
      <c r="F46" s="60" t="s">
        <v>12</v>
      </c>
    </row>
    <row r="47" spans="2:6">
      <c r="B47" s="109">
        <v>0.40644675925925927</v>
      </c>
      <c r="C47" s="110">
        <v>96</v>
      </c>
      <c r="D47" s="111">
        <v>34.86</v>
      </c>
      <c r="E47" s="111">
        <v>3346.56</v>
      </c>
      <c r="F47" s="60" t="s">
        <v>12</v>
      </c>
    </row>
    <row r="48" spans="2:6">
      <c r="B48" s="109">
        <v>0.40781250000000002</v>
      </c>
      <c r="C48" s="110">
        <v>104</v>
      </c>
      <c r="D48" s="111">
        <v>34.68</v>
      </c>
      <c r="E48" s="111">
        <v>3606.72</v>
      </c>
      <c r="F48" s="60" t="s">
        <v>12</v>
      </c>
    </row>
    <row r="49" spans="2:6">
      <c r="B49" s="109">
        <v>0.41009259259259262</v>
      </c>
      <c r="C49" s="110">
        <v>108</v>
      </c>
      <c r="D49" s="111">
        <v>34.700000000000003</v>
      </c>
      <c r="E49" s="111">
        <v>3747.6000000000004</v>
      </c>
      <c r="F49" s="60" t="s">
        <v>12</v>
      </c>
    </row>
    <row r="50" spans="2:6">
      <c r="B50" s="109">
        <v>0.41127314814814814</v>
      </c>
      <c r="C50" s="110">
        <v>90</v>
      </c>
      <c r="D50" s="111">
        <v>34.619999999999997</v>
      </c>
      <c r="E50" s="111">
        <v>3115.7999999999997</v>
      </c>
      <c r="F50" s="60" t="s">
        <v>12</v>
      </c>
    </row>
    <row r="51" spans="2:6">
      <c r="B51" s="109">
        <v>0.41296296296296298</v>
      </c>
      <c r="C51" s="110">
        <v>93</v>
      </c>
      <c r="D51" s="111">
        <v>34.54</v>
      </c>
      <c r="E51" s="111">
        <v>3212.22</v>
      </c>
      <c r="F51" s="60" t="s">
        <v>12</v>
      </c>
    </row>
    <row r="52" spans="2:6">
      <c r="B52" s="109">
        <v>0.41437499999999999</v>
      </c>
      <c r="C52" s="110">
        <v>88</v>
      </c>
      <c r="D52" s="111">
        <v>34.5</v>
      </c>
      <c r="E52" s="111">
        <v>3036</v>
      </c>
      <c r="F52" s="60" t="s">
        <v>12</v>
      </c>
    </row>
    <row r="53" spans="2:6">
      <c r="B53" s="109">
        <v>0.41621527777777778</v>
      </c>
      <c r="C53" s="110">
        <v>142</v>
      </c>
      <c r="D53" s="111">
        <v>34.619999999999997</v>
      </c>
      <c r="E53" s="111">
        <v>4916.04</v>
      </c>
      <c r="F53" s="60" t="s">
        <v>12</v>
      </c>
    </row>
    <row r="54" spans="2:6">
      <c r="B54" s="109">
        <v>0.41738425925925926</v>
      </c>
      <c r="C54" s="110">
        <v>90</v>
      </c>
      <c r="D54" s="111">
        <v>34.74</v>
      </c>
      <c r="E54" s="111">
        <v>3126.6000000000004</v>
      </c>
      <c r="F54" s="60" t="s">
        <v>12</v>
      </c>
    </row>
    <row r="55" spans="2:6">
      <c r="B55" s="109">
        <v>0.41890046296296296</v>
      </c>
      <c r="C55" s="110">
        <v>92</v>
      </c>
      <c r="D55" s="111">
        <v>34.700000000000003</v>
      </c>
      <c r="E55" s="111">
        <v>3192.4</v>
      </c>
      <c r="F55" s="60" t="s">
        <v>12</v>
      </c>
    </row>
    <row r="56" spans="2:6">
      <c r="B56" s="109">
        <v>0.42076388888888888</v>
      </c>
      <c r="C56" s="110">
        <v>105</v>
      </c>
      <c r="D56" s="111">
        <v>34.6</v>
      </c>
      <c r="E56" s="111">
        <v>3633</v>
      </c>
      <c r="F56" s="60" t="s">
        <v>12</v>
      </c>
    </row>
    <row r="57" spans="2:6">
      <c r="B57" s="109">
        <v>0.42447916666666669</v>
      </c>
      <c r="C57" s="110">
        <v>211</v>
      </c>
      <c r="D57" s="111">
        <v>34.700000000000003</v>
      </c>
      <c r="E57" s="111">
        <v>7321.7000000000007</v>
      </c>
      <c r="F57" s="60" t="s">
        <v>12</v>
      </c>
    </row>
    <row r="58" spans="2:6">
      <c r="B58" s="109">
        <v>0.42682870370370368</v>
      </c>
      <c r="C58" s="110">
        <v>77</v>
      </c>
      <c r="D58" s="111">
        <v>34.64</v>
      </c>
      <c r="E58" s="111">
        <v>2667.28</v>
      </c>
      <c r="F58" s="60" t="s">
        <v>12</v>
      </c>
    </row>
    <row r="59" spans="2:6">
      <c r="B59" s="109">
        <v>0.42682870370370368</v>
      </c>
      <c r="C59" s="110">
        <v>25</v>
      </c>
      <c r="D59" s="111">
        <v>34.64</v>
      </c>
      <c r="E59" s="111">
        <v>866</v>
      </c>
      <c r="F59" s="60" t="s">
        <v>12</v>
      </c>
    </row>
    <row r="60" spans="2:6">
      <c r="B60" s="109">
        <v>0.42988425925925927</v>
      </c>
      <c r="C60" s="110">
        <v>134</v>
      </c>
      <c r="D60" s="111">
        <v>34.619999999999997</v>
      </c>
      <c r="E60" s="111">
        <v>4639.08</v>
      </c>
      <c r="F60" s="60" t="s">
        <v>12</v>
      </c>
    </row>
    <row r="61" spans="2:6">
      <c r="B61" s="109">
        <v>0.43034722222222221</v>
      </c>
      <c r="C61" s="110">
        <v>96</v>
      </c>
      <c r="D61" s="111">
        <v>34.64</v>
      </c>
      <c r="E61" s="111">
        <v>3325.44</v>
      </c>
      <c r="F61" s="60" t="s">
        <v>12</v>
      </c>
    </row>
    <row r="62" spans="2:6">
      <c r="B62" s="109">
        <v>0.43246527777777777</v>
      </c>
      <c r="C62" s="110">
        <v>96</v>
      </c>
      <c r="D62" s="111">
        <v>34.76</v>
      </c>
      <c r="E62" s="111">
        <v>3336.96</v>
      </c>
      <c r="F62" s="60" t="s">
        <v>12</v>
      </c>
    </row>
    <row r="63" spans="2:6">
      <c r="B63" s="109">
        <v>0.43509259259259259</v>
      </c>
      <c r="C63" s="110">
        <v>157</v>
      </c>
      <c r="D63" s="111">
        <v>34.68</v>
      </c>
      <c r="E63" s="111">
        <v>5444.76</v>
      </c>
      <c r="F63" s="60" t="s">
        <v>12</v>
      </c>
    </row>
    <row r="64" spans="2:6">
      <c r="B64" s="109">
        <v>0.43782407407407409</v>
      </c>
      <c r="C64" s="110">
        <v>94</v>
      </c>
      <c r="D64" s="111">
        <v>34.64</v>
      </c>
      <c r="E64" s="111">
        <v>3256.16</v>
      </c>
      <c r="F64" s="60" t="s">
        <v>12</v>
      </c>
    </row>
    <row r="65" spans="2:6">
      <c r="B65" s="109">
        <v>0.43890046296296298</v>
      </c>
      <c r="C65" s="110">
        <v>101</v>
      </c>
      <c r="D65" s="111">
        <v>34.64</v>
      </c>
      <c r="E65" s="111">
        <v>3498.64</v>
      </c>
      <c r="F65" s="60" t="s">
        <v>12</v>
      </c>
    </row>
    <row r="66" spans="2:6">
      <c r="B66" s="109">
        <v>0.44038194444444445</v>
      </c>
      <c r="C66" s="110">
        <v>90</v>
      </c>
      <c r="D66" s="111">
        <v>34.64</v>
      </c>
      <c r="E66" s="111">
        <v>3117.6</v>
      </c>
      <c r="F66" s="60" t="s">
        <v>12</v>
      </c>
    </row>
    <row r="67" spans="2:6">
      <c r="B67" s="109">
        <v>0.4432638888888889</v>
      </c>
      <c r="C67" s="110">
        <v>93</v>
      </c>
      <c r="D67" s="111">
        <v>34.659999999999997</v>
      </c>
      <c r="E67" s="111">
        <v>3223.3799999999997</v>
      </c>
      <c r="F67" s="60" t="s">
        <v>12</v>
      </c>
    </row>
    <row r="68" spans="2:6">
      <c r="B68" s="109">
        <v>0.44444444444444442</v>
      </c>
      <c r="C68" s="110">
        <v>101</v>
      </c>
      <c r="D68" s="111">
        <v>34.72</v>
      </c>
      <c r="E68" s="111">
        <v>3506.72</v>
      </c>
      <c r="F68" s="60" t="s">
        <v>12</v>
      </c>
    </row>
    <row r="69" spans="2:6">
      <c r="B69" s="109">
        <v>0.44635416666666666</v>
      </c>
      <c r="C69" s="110">
        <v>93</v>
      </c>
      <c r="D69" s="111">
        <v>34.659999999999997</v>
      </c>
      <c r="E69" s="111">
        <v>3223.3799999999997</v>
      </c>
      <c r="F69" s="60" t="s">
        <v>12</v>
      </c>
    </row>
    <row r="70" spans="2:6">
      <c r="B70" s="109">
        <v>0.44954861111111111</v>
      </c>
      <c r="C70" s="110">
        <v>158</v>
      </c>
      <c r="D70" s="111">
        <v>34.799999999999997</v>
      </c>
      <c r="E70" s="111">
        <v>5498.4</v>
      </c>
      <c r="F70" s="60" t="s">
        <v>12</v>
      </c>
    </row>
    <row r="71" spans="2:6">
      <c r="B71" s="109">
        <v>0.44954861111111111</v>
      </c>
      <c r="C71" s="110">
        <v>1</v>
      </c>
      <c r="D71" s="111">
        <v>34.799999999999997</v>
      </c>
      <c r="E71" s="111">
        <v>34.799999999999997</v>
      </c>
      <c r="F71" s="60" t="s">
        <v>12</v>
      </c>
    </row>
    <row r="72" spans="2:6">
      <c r="B72" s="109">
        <v>0.45280092592592591</v>
      </c>
      <c r="C72" s="110">
        <v>173</v>
      </c>
      <c r="D72" s="111">
        <v>34.840000000000003</v>
      </c>
      <c r="E72" s="111">
        <v>6027.3200000000006</v>
      </c>
      <c r="F72" s="60" t="s">
        <v>12</v>
      </c>
    </row>
    <row r="73" spans="2:6">
      <c r="B73" s="109">
        <v>0.45498842592592592</v>
      </c>
      <c r="C73" s="110">
        <v>89</v>
      </c>
      <c r="D73" s="111">
        <v>34.880000000000003</v>
      </c>
      <c r="E73" s="111">
        <v>3104.32</v>
      </c>
      <c r="F73" s="60" t="s">
        <v>12</v>
      </c>
    </row>
    <row r="74" spans="2:6">
      <c r="B74" s="109">
        <v>0.45665509259259257</v>
      </c>
      <c r="C74" s="110">
        <v>102</v>
      </c>
      <c r="D74" s="111">
        <v>34.9</v>
      </c>
      <c r="E74" s="111">
        <v>3559.7999999999997</v>
      </c>
      <c r="F74" s="60" t="s">
        <v>12</v>
      </c>
    </row>
    <row r="75" spans="2:6">
      <c r="B75" s="109">
        <v>0.46006944444444442</v>
      </c>
      <c r="C75" s="110">
        <v>95</v>
      </c>
      <c r="D75" s="111">
        <v>34.92</v>
      </c>
      <c r="E75" s="111">
        <v>3317.4</v>
      </c>
      <c r="F75" s="60" t="s">
        <v>12</v>
      </c>
    </row>
    <row r="76" spans="2:6">
      <c r="B76" s="109">
        <v>0.46166666666666667</v>
      </c>
      <c r="C76" s="110">
        <v>143</v>
      </c>
      <c r="D76" s="111">
        <v>34.9</v>
      </c>
      <c r="E76" s="111">
        <v>4990.7</v>
      </c>
      <c r="F76" s="60" t="s">
        <v>12</v>
      </c>
    </row>
    <row r="77" spans="2:6">
      <c r="B77" s="109">
        <v>0.46520833333333333</v>
      </c>
      <c r="C77" s="110">
        <v>124</v>
      </c>
      <c r="D77" s="111">
        <v>34.92</v>
      </c>
      <c r="E77" s="111">
        <v>4330.08</v>
      </c>
      <c r="F77" s="60" t="s">
        <v>12</v>
      </c>
    </row>
    <row r="78" spans="2:6">
      <c r="B78" s="109">
        <v>0.46708333333333335</v>
      </c>
      <c r="C78" s="110">
        <v>133</v>
      </c>
      <c r="D78" s="111">
        <v>34.979999999999997</v>
      </c>
      <c r="E78" s="111">
        <v>4652.3399999999992</v>
      </c>
      <c r="F78" s="60" t="s">
        <v>12</v>
      </c>
    </row>
    <row r="79" spans="2:6">
      <c r="B79" s="109">
        <v>0.46925925925925926</v>
      </c>
      <c r="C79" s="110">
        <v>93</v>
      </c>
      <c r="D79" s="111">
        <v>34.979999999999997</v>
      </c>
      <c r="E79" s="111">
        <v>3253.14</v>
      </c>
      <c r="F79" s="60" t="s">
        <v>12</v>
      </c>
    </row>
    <row r="80" spans="2:6">
      <c r="B80" s="109">
        <v>0.47359953703703705</v>
      </c>
      <c r="C80" s="110">
        <v>139</v>
      </c>
      <c r="D80" s="111">
        <v>35.06</v>
      </c>
      <c r="E80" s="111">
        <v>4873.34</v>
      </c>
      <c r="F80" s="60" t="s">
        <v>12</v>
      </c>
    </row>
    <row r="81" spans="2:6">
      <c r="B81" s="109">
        <v>0.47521990740740738</v>
      </c>
      <c r="C81" s="110">
        <v>91</v>
      </c>
      <c r="D81" s="111">
        <v>35.020000000000003</v>
      </c>
      <c r="E81" s="111">
        <v>3186.82</v>
      </c>
      <c r="F81" s="60" t="s">
        <v>12</v>
      </c>
    </row>
    <row r="82" spans="2:6">
      <c r="B82" s="109">
        <v>0.47689814814814813</v>
      </c>
      <c r="C82" s="110">
        <v>108</v>
      </c>
      <c r="D82" s="111">
        <v>35.020000000000003</v>
      </c>
      <c r="E82" s="111">
        <v>3782.1600000000003</v>
      </c>
      <c r="F82" s="60" t="s">
        <v>12</v>
      </c>
    </row>
    <row r="83" spans="2:6">
      <c r="B83" s="109">
        <v>0.47996527777777775</v>
      </c>
      <c r="C83" s="110">
        <v>119</v>
      </c>
      <c r="D83" s="111">
        <v>35.04</v>
      </c>
      <c r="E83" s="111">
        <v>4169.76</v>
      </c>
      <c r="F83" s="60" t="s">
        <v>12</v>
      </c>
    </row>
    <row r="84" spans="2:6">
      <c r="B84" s="109">
        <v>0.48390046296296296</v>
      </c>
      <c r="C84" s="110">
        <v>190</v>
      </c>
      <c r="D84" s="111">
        <v>35.06</v>
      </c>
      <c r="E84" s="111">
        <v>6661.4000000000005</v>
      </c>
      <c r="F84" s="60" t="s">
        <v>12</v>
      </c>
    </row>
    <row r="85" spans="2:6">
      <c r="B85" s="109">
        <v>0.48658564814814814</v>
      </c>
      <c r="C85" s="110">
        <v>87</v>
      </c>
      <c r="D85" s="111">
        <v>34.94</v>
      </c>
      <c r="E85" s="111">
        <v>3039.7799999999997</v>
      </c>
      <c r="F85" s="60" t="s">
        <v>12</v>
      </c>
    </row>
    <row r="86" spans="2:6">
      <c r="B86" s="109">
        <v>0.48836805555555557</v>
      </c>
      <c r="C86" s="110">
        <v>89</v>
      </c>
      <c r="D86" s="111">
        <v>34.9</v>
      </c>
      <c r="E86" s="111">
        <v>3106.1</v>
      </c>
      <c r="F86" s="60" t="s">
        <v>12</v>
      </c>
    </row>
    <row r="87" spans="2:6">
      <c r="B87" s="109">
        <v>0.49031249999999998</v>
      </c>
      <c r="C87" s="110">
        <v>115</v>
      </c>
      <c r="D87" s="111">
        <v>34.94</v>
      </c>
      <c r="E87" s="111">
        <v>4018.1</v>
      </c>
      <c r="F87" s="60" t="s">
        <v>12</v>
      </c>
    </row>
    <row r="88" spans="2:6">
      <c r="B88" s="109">
        <v>0.49357638888888888</v>
      </c>
      <c r="C88" s="110">
        <v>127</v>
      </c>
      <c r="D88" s="111">
        <v>35.14</v>
      </c>
      <c r="E88" s="111">
        <v>4462.78</v>
      </c>
      <c r="F88" s="60" t="s">
        <v>12</v>
      </c>
    </row>
    <row r="89" spans="2:6">
      <c r="B89" s="109">
        <v>0.49652777777777779</v>
      </c>
      <c r="C89" s="110">
        <v>142</v>
      </c>
      <c r="D89" s="111">
        <v>35.200000000000003</v>
      </c>
      <c r="E89" s="111">
        <v>4998.4000000000005</v>
      </c>
      <c r="F89" s="60" t="s">
        <v>12</v>
      </c>
    </row>
    <row r="90" spans="2:6">
      <c r="B90" s="109">
        <v>0.49814814814814817</v>
      </c>
      <c r="C90" s="110">
        <v>93</v>
      </c>
      <c r="D90" s="111">
        <v>35.159999999999997</v>
      </c>
      <c r="E90" s="111">
        <v>3269.8799999999997</v>
      </c>
      <c r="F90" s="60" t="s">
        <v>12</v>
      </c>
    </row>
    <row r="91" spans="2:6">
      <c r="B91" s="109">
        <v>0.50103009259259257</v>
      </c>
      <c r="C91" s="110">
        <v>102</v>
      </c>
      <c r="D91" s="111">
        <v>35.18</v>
      </c>
      <c r="E91" s="111">
        <v>3588.36</v>
      </c>
      <c r="F91" s="60" t="s">
        <v>12</v>
      </c>
    </row>
    <row r="92" spans="2:6">
      <c r="B92" s="109">
        <v>0.50238425925925922</v>
      </c>
      <c r="C92" s="110">
        <v>88</v>
      </c>
      <c r="D92" s="111">
        <v>35.14</v>
      </c>
      <c r="E92" s="111">
        <v>3092.32</v>
      </c>
      <c r="F92" s="60" t="s">
        <v>12</v>
      </c>
    </row>
    <row r="93" spans="2:6">
      <c r="B93" s="109">
        <v>0.50805555555555559</v>
      </c>
      <c r="C93" s="110">
        <v>190</v>
      </c>
      <c r="D93" s="111">
        <v>35.200000000000003</v>
      </c>
      <c r="E93" s="111">
        <v>6688.0000000000009</v>
      </c>
      <c r="F93" s="60" t="s">
        <v>12</v>
      </c>
    </row>
    <row r="94" spans="2:6">
      <c r="B94" s="109">
        <v>0.51285879629629627</v>
      </c>
      <c r="C94" s="110">
        <v>195</v>
      </c>
      <c r="D94" s="111">
        <v>35.299999999999997</v>
      </c>
      <c r="E94" s="111">
        <v>6883.4999999999991</v>
      </c>
      <c r="F94" s="60" t="s">
        <v>12</v>
      </c>
    </row>
    <row r="95" spans="2:6">
      <c r="B95" s="109">
        <v>0.52093750000000005</v>
      </c>
      <c r="C95" s="110">
        <v>300</v>
      </c>
      <c r="D95" s="111">
        <v>35.42</v>
      </c>
      <c r="E95" s="111">
        <v>10626</v>
      </c>
      <c r="F95" s="60" t="s">
        <v>12</v>
      </c>
    </row>
    <row r="96" spans="2:6">
      <c r="B96" s="109">
        <v>0.5246643518518519</v>
      </c>
      <c r="C96" s="110">
        <v>150</v>
      </c>
      <c r="D96" s="111">
        <v>35.44</v>
      </c>
      <c r="E96" s="111">
        <v>5316</v>
      </c>
      <c r="F96" s="60" t="s">
        <v>12</v>
      </c>
    </row>
    <row r="97" spans="2:6">
      <c r="B97" s="109">
        <v>0.52776620370370375</v>
      </c>
      <c r="C97" s="110">
        <v>89</v>
      </c>
      <c r="D97" s="111">
        <v>35.4</v>
      </c>
      <c r="E97" s="111">
        <v>3150.6</v>
      </c>
      <c r="F97" s="60" t="s">
        <v>12</v>
      </c>
    </row>
    <row r="98" spans="2:6">
      <c r="B98" s="109">
        <v>0.53363425925925922</v>
      </c>
      <c r="C98" s="110">
        <v>93</v>
      </c>
      <c r="D98" s="111">
        <v>35.4</v>
      </c>
      <c r="E98" s="111">
        <v>3292.2</v>
      </c>
      <c r="F98" s="60" t="s">
        <v>12</v>
      </c>
    </row>
    <row r="99" spans="2:6">
      <c r="B99" s="109">
        <v>0.53363425925925922</v>
      </c>
      <c r="C99" s="110">
        <v>161</v>
      </c>
      <c r="D99" s="111">
        <v>35.4</v>
      </c>
      <c r="E99" s="111">
        <v>5699.4</v>
      </c>
      <c r="F99" s="60" t="s">
        <v>12</v>
      </c>
    </row>
    <row r="100" spans="2:6">
      <c r="B100" s="109">
        <v>0.53600694444444441</v>
      </c>
      <c r="C100" s="110">
        <v>85</v>
      </c>
      <c r="D100" s="111">
        <v>35.42</v>
      </c>
      <c r="E100" s="111">
        <v>3010.7000000000003</v>
      </c>
      <c r="F100" s="60" t="s">
        <v>12</v>
      </c>
    </row>
    <row r="101" spans="2:6">
      <c r="B101" s="109">
        <v>0.53894675925925928</v>
      </c>
      <c r="C101" s="110">
        <v>85</v>
      </c>
      <c r="D101" s="111">
        <v>35.4</v>
      </c>
      <c r="E101" s="111">
        <v>3009</v>
      </c>
      <c r="F101" s="60" t="s">
        <v>12</v>
      </c>
    </row>
    <row r="102" spans="2:6">
      <c r="B102" s="109">
        <v>0.54135416666666669</v>
      </c>
      <c r="C102" s="110">
        <v>95</v>
      </c>
      <c r="D102" s="111">
        <v>35.4</v>
      </c>
      <c r="E102" s="111">
        <v>3363</v>
      </c>
      <c r="F102" s="60" t="s">
        <v>12</v>
      </c>
    </row>
    <row r="103" spans="2:6">
      <c r="B103" s="109">
        <v>0.55012731481481481</v>
      </c>
      <c r="C103" s="110">
        <v>286</v>
      </c>
      <c r="D103" s="111">
        <v>35.5</v>
      </c>
      <c r="E103" s="111">
        <v>10153</v>
      </c>
      <c r="F103" s="60" t="s">
        <v>12</v>
      </c>
    </row>
    <row r="104" spans="2:6">
      <c r="B104" s="109">
        <v>0.55344907407407407</v>
      </c>
      <c r="C104" s="110">
        <v>189</v>
      </c>
      <c r="D104" s="111">
        <v>35.5</v>
      </c>
      <c r="E104" s="111">
        <v>6709.5</v>
      </c>
      <c r="F104" s="60" t="s">
        <v>12</v>
      </c>
    </row>
    <row r="105" spans="2:6">
      <c r="B105" s="109">
        <v>0.55734953703703705</v>
      </c>
      <c r="C105" s="110">
        <v>90</v>
      </c>
      <c r="D105" s="111">
        <v>35.44</v>
      </c>
      <c r="E105" s="111">
        <v>3189.6</v>
      </c>
      <c r="F105" s="60" t="s">
        <v>12</v>
      </c>
    </row>
    <row r="106" spans="2:6">
      <c r="B106" s="109">
        <v>0.56043981481481486</v>
      </c>
      <c r="C106" s="110">
        <v>142</v>
      </c>
      <c r="D106" s="111">
        <v>35.44</v>
      </c>
      <c r="E106" s="111">
        <v>5032.4799999999996</v>
      </c>
      <c r="F106" s="60" t="s">
        <v>12</v>
      </c>
    </row>
    <row r="107" spans="2:6">
      <c r="B107" s="109">
        <v>0.5618171296296296</v>
      </c>
      <c r="C107" s="110">
        <v>89</v>
      </c>
      <c r="D107" s="111">
        <v>35.340000000000003</v>
      </c>
      <c r="E107" s="111">
        <v>3145.26</v>
      </c>
      <c r="F107" s="60" t="s">
        <v>12</v>
      </c>
    </row>
    <row r="108" spans="2:6">
      <c r="B108" s="109">
        <v>0.56662037037037039</v>
      </c>
      <c r="C108" s="110">
        <v>99</v>
      </c>
      <c r="D108" s="111">
        <v>35.32</v>
      </c>
      <c r="E108" s="111">
        <v>3496.68</v>
      </c>
      <c r="F108" s="60" t="s">
        <v>12</v>
      </c>
    </row>
    <row r="109" spans="2:6">
      <c r="B109" s="109">
        <v>0.56967592592592597</v>
      </c>
      <c r="C109" s="110">
        <v>89</v>
      </c>
      <c r="D109" s="111">
        <v>35.32</v>
      </c>
      <c r="E109" s="111">
        <v>3143.48</v>
      </c>
      <c r="F109" s="60" t="s">
        <v>12</v>
      </c>
    </row>
    <row r="110" spans="2:6">
      <c r="B110" s="109">
        <v>0.57649305555555552</v>
      </c>
      <c r="C110" s="110">
        <v>216</v>
      </c>
      <c r="D110" s="111">
        <v>35.42</v>
      </c>
      <c r="E110" s="111">
        <v>7650.72</v>
      </c>
      <c r="F110" s="60" t="s">
        <v>12</v>
      </c>
    </row>
    <row r="111" spans="2:6">
      <c r="B111" s="109">
        <v>0.5773611111111111</v>
      </c>
      <c r="C111" s="110">
        <v>134</v>
      </c>
      <c r="D111" s="111">
        <v>35.4</v>
      </c>
      <c r="E111" s="111">
        <v>4743.5999999999995</v>
      </c>
      <c r="F111" s="60" t="s">
        <v>12</v>
      </c>
    </row>
    <row r="112" spans="2:6">
      <c r="B112" s="109">
        <v>0.58004629629629634</v>
      </c>
      <c r="C112" s="110">
        <v>129</v>
      </c>
      <c r="D112" s="111">
        <v>35.380000000000003</v>
      </c>
      <c r="E112" s="111">
        <v>4564.0200000000004</v>
      </c>
      <c r="F112" s="60" t="s">
        <v>12</v>
      </c>
    </row>
    <row r="113" spans="2:6">
      <c r="B113" s="109">
        <v>0.58355324074074078</v>
      </c>
      <c r="C113" s="110">
        <v>28</v>
      </c>
      <c r="D113" s="111">
        <v>35.299999999999997</v>
      </c>
      <c r="E113" s="111">
        <v>988.39999999999986</v>
      </c>
      <c r="F113" s="60" t="s">
        <v>12</v>
      </c>
    </row>
    <row r="114" spans="2:6">
      <c r="B114" s="109">
        <v>0.58664351851851848</v>
      </c>
      <c r="C114" s="110">
        <v>93</v>
      </c>
      <c r="D114" s="111">
        <v>35.32</v>
      </c>
      <c r="E114" s="111">
        <v>3284.76</v>
      </c>
      <c r="F114" s="60" t="s">
        <v>12</v>
      </c>
    </row>
    <row r="115" spans="2:6">
      <c r="B115" s="109">
        <v>0.58710648148148148</v>
      </c>
      <c r="C115" s="110">
        <v>157</v>
      </c>
      <c r="D115" s="111">
        <v>35.299999999999997</v>
      </c>
      <c r="E115" s="111">
        <v>5542.0999999999995</v>
      </c>
      <c r="F115" s="60" t="s">
        <v>12</v>
      </c>
    </row>
    <row r="116" spans="2:6">
      <c r="B116" s="109">
        <v>0.58925925925925926</v>
      </c>
      <c r="C116" s="110">
        <v>90</v>
      </c>
      <c r="D116" s="111">
        <v>35.200000000000003</v>
      </c>
      <c r="E116" s="111">
        <v>3168.0000000000005</v>
      </c>
      <c r="F116" s="60" t="s">
        <v>12</v>
      </c>
    </row>
    <row r="117" spans="2:6">
      <c r="B117" s="109">
        <v>0.59106481481481477</v>
      </c>
      <c r="C117" s="110">
        <v>88</v>
      </c>
      <c r="D117" s="111">
        <v>35.159999999999997</v>
      </c>
      <c r="E117" s="111">
        <v>3094.08</v>
      </c>
      <c r="F117" s="60" t="s">
        <v>12</v>
      </c>
    </row>
    <row r="118" spans="2:6">
      <c r="B118" s="109">
        <v>0.59357638888888886</v>
      </c>
      <c r="C118" s="110">
        <v>88</v>
      </c>
      <c r="D118" s="111">
        <v>35.06</v>
      </c>
      <c r="E118" s="111">
        <v>3085.28</v>
      </c>
      <c r="F118" s="60" t="s">
        <v>12</v>
      </c>
    </row>
    <row r="119" spans="2:6">
      <c r="B119" s="109">
        <v>0.59537037037037033</v>
      </c>
      <c r="C119" s="110">
        <v>88</v>
      </c>
      <c r="D119" s="111">
        <v>35.119999999999997</v>
      </c>
      <c r="E119" s="111">
        <v>3090.56</v>
      </c>
      <c r="F119" s="60" t="s">
        <v>12</v>
      </c>
    </row>
    <row r="120" spans="2:6">
      <c r="B120" s="109">
        <v>0.59815972222222225</v>
      </c>
      <c r="C120" s="110">
        <v>111</v>
      </c>
      <c r="D120" s="111">
        <v>35.159999999999997</v>
      </c>
      <c r="E120" s="111">
        <v>3902.7599999999998</v>
      </c>
      <c r="F120" s="60" t="s">
        <v>12</v>
      </c>
    </row>
    <row r="121" spans="2:6">
      <c r="B121" s="109">
        <v>0.60179398148148144</v>
      </c>
      <c r="C121" s="110">
        <v>89</v>
      </c>
      <c r="D121" s="111">
        <v>35.24</v>
      </c>
      <c r="E121" s="111">
        <v>3136.36</v>
      </c>
      <c r="F121" s="60" t="s">
        <v>12</v>
      </c>
    </row>
    <row r="122" spans="2:6">
      <c r="B122" s="109">
        <v>0.60445601851851849</v>
      </c>
      <c r="C122" s="110">
        <v>133</v>
      </c>
      <c r="D122" s="111">
        <v>35.26</v>
      </c>
      <c r="E122" s="111">
        <v>4689.58</v>
      </c>
      <c r="F122" s="60" t="s">
        <v>12</v>
      </c>
    </row>
    <row r="123" spans="2:6">
      <c r="B123" s="109">
        <v>0.6048958333333333</v>
      </c>
      <c r="C123" s="110">
        <v>89</v>
      </c>
      <c r="D123" s="111">
        <v>35.24</v>
      </c>
      <c r="E123" s="111">
        <v>3136.36</v>
      </c>
      <c r="F123" s="60" t="s">
        <v>12</v>
      </c>
    </row>
    <row r="124" spans="2:6">
      <c r="B124" s="109">
        <v>0.60893518518518519</v>
      </c>
      <c r="C124" s="110">
        <v>171</v>
      </c>
      <c r="D124" s="111">
        <v>35.200000000000003</v>
      </c>
      <c r="E124" s="111">
        <v>6019.2000000000007</v>
      </c>
      <c r="F124" s="60" t="s">
        <v>12</v>
      </c>
    </row>
    <row r="125" spans="2:6">
      <c r="B125" s="109">
        <v>0.61111111111111116</v>
      </c>
      <c r="C125" s="110">
        <v>112</v>
      </c>
      <c r="D125" s="111">
        <v>35.14</v>
      </c>
      <c r="E125" s="111">
        <v>3935.6800000000003</v>
      </c>
      <c r="F125" s="60" t="s">
        <v>12</v>
      </c>
    </row>
    <row r="126" spans="2:6">
      <c r="B126" s="109">
        <v>0.61429398148148151</v>
      </c>
      <c r="C126" s="110">
        <v>157</v>
      </c>
      <c r="D126" s="111">
        <v>35.159999999999997</v>
      </c>
      <c r="E126" s="111">
        <v>5520.12</v>
      </c>
      <c r="F126" s="60" t="s">
        <v>12</v>
      </c>
    </row>
    <row r="127" spans="2:6">
      <c r="B127" s="109">
        <v>0.61597222222222225</v>
      </c>
      <c r="C127" s="110">
        <v>90</v>
      </c>
      <c r="D127" s="111">
        <v>35.119999999999997</v>
      </c>
      <c r="E127" s="111">
        <v>3160.7999999999997</v>
      </c>
      <c r="F127" s="60" t="s">
        <v>12</v>
      </c>
    </row>
    <row r="128" spans="2:6">
      <c r="B128" s="109">
        <v>0.61818287037037034</v>
      </c>
      <c r="C128" s="110">
        <v>91</v>
      </c>
      <c r="D128" s="111">
        <v>35.08</v>
      </c>
      <c r="E128" s="111">
        <v>3192.2799999999997</v>
      </c>
      <c r="F128" s="60" t="s">
        <v>12</v>
      </c>
    </row>
    <row r="129" spans="2:6">
      <c r="B129" s="109">
        <v>0.61976851851851855</v>
      </c>
      <c r="C129" s="110">
        <v>92</v>
      </c>
      <c r="D129" s="111">
        <v>34.96</v>
      </c>
      <c r="E129" s="111">
        <v>3216.32</v>
      </c>
      <c r="F129" s="60" t="s">
        <v>12</v>
      </c>
    </row>
    <row r="130" spans="2:6">
      <c r="B130" s="109">
        <v>0.62262731481481481</v>
      </c>
      <c r="C130" s="110">
        <v>129</v>
      </c>
      <c r="D130" s="111">
        <v>34.96</v>
      </c>
      <c r="E130" s="111">
        <v>4509.84</v>
      </c>
      <c r="F130" s="60" t="s">
        <v>12</v>
      </c>
    </row>
    <row r="131" spans="2:6">
      <c r="B131" s="109">
        <v>0.62375000000000003</v>
      </c>
      <c r="C131" s="110">
        <v>89</v>
      </c>
      <c r="D131" s="111">
        <v>34.94</v>
      </c>
      <c r="E131" s="111">
        <v>3109.66</v>
      </c>
      <c r="F131" s="60" t="s">
        <v>12</v>
      </c>
    </row>
    <row r="132" spans="2:6">
      <c r="B132" s="109">
        <v>0.62511574074074072</v>
      </c>
      <c r="C132" s="110">
        <v>94</v>
      </c>
      <c r="D132" s="111">
        <v>34.92</v>
      </c>
      <c r="E132" s="111">
        <v>3282.48</v>
      </c>
      <c r="F132" s="60" t="s">
        <v>12</v>
      </c>
    </row>
    <row r="133" spans="2:6">
      <c r="B133" s="109">
        <v>0.63197916666666665</v>
      </c>
      <c r="C133" s="110">
        <v>387</v>
      </c>
      <c r="D133" s="111">
        <v>34.92</v>
      </c>
      <c r="E133" s="111">
        <v>13514.04</v>
      </c>
      <c r="F133" s="60" t="s">
        <v>12</v>
      </c>
    </row>
    <row r="134" spans="2:6">
      <c r="B134" s="109">
        <v>0.63438657407407406</v>
      </c>
      <c r="C134" s="110">
        <v>97</v>
      </c>
      <c r="D134" s="111">
        <v>34.9</v>
      </c>
      <c r="E134" s="111">
        <v>3385.2999999999997</v>
      </c>
      <c r="F134" s="60" t="s">
        <v>12</v>
      </c>
    </row>
    <row r="135" spans="2:6">
      <c r="B135" s="109">
        <v>0.63814814814814813</v>
      </c>
      <c r="C135" s="110">
        <v>255</v>
      </c>
      <c r="D135" s="111">
        <v>34.880000000000003</v>
      </c>
      <c r="E135" s="111">
        <v>8894.4000000000015</v>
      </c>
      <c r="F135" s="60" t="s">
        <v>12</v>
      </c>
    </row>
    <row r="136" spans="2:6">
      <c r="B136" s="109">
        <v>0.64068287037037042</v>
      </c>
      <c r="C136" s="110">
        <v>59</v>
      </c>
      <c r="D136" s="111">
        <v>34.840000000000003</v>
      </c>
      <c r="E136" s="111">
        <v>2055.5600000000004</v>
      </c>
      <c r="F136" s="60" t="s">
        <v>12</v>
      </c>
    </row>
    <row r="137" spans="2:6">
      <c r="B137" s="109">
        <v>0.6441203703703704</v>
      </c>
      <c r="C137" s="110">
        <v>29</v>
      </c>
      <c r="D137" s="111">
        <v>34.840000000000003</v>
      </c>
      <c r="E137" s="111">
        <v>1010.3600000000001</v>
      </c>
      <c r="F137" s="60" t="s">
        <v>12</v>
      </c>
    </row>
    <row r="138" spans="2:6">
      <c r="B138" s="109">
        <v>0.6441203703703704</v>
      </c>
      <c r="C138" s="110">
        <v>288</v>
      </c>
      <c r="D138" s="111">
        <v>34.840000000000003</v>
      </c>
      <c r="E138" s="111">
        <v>10033.920000000002</v>
      </c>
      <c r="F138" s="60" t="s">
        <v>12</v>
      </c>
    </row>
    <row r="139" spans="2:6">
      <c r="B139" s="109">
        <v>0.64673611111111107</v>
      </c>
      <c r="C139" s="110">
        <v>1295</v>
      </c>
      <c r="D139" s="111">
        <v>34.9</v>
      </c>
      <c r="E139" s="111">
        <v>45195.5</v>
      </c>
      <c r="F139" s="60" t="s">
        <v>12</v>
      </c>
    </row>
    <row r="140" spans="2:6">
      <c r="B140" s="109">
        <v>0.64753472222222219</v>
      </c>
      <c r="C140" s="110">
        <v>132</v>
      </c>
      <c r="D140" s="111">
        <v>34.840000000000003</v>
      </c>
      <c r="E140" s="111">
        <v>4598.88</v>
      </c>
      <c r="F140" s="60" t="s">
        <v>12</v>
      </c>
    </row>
    <row r="141" spans="2:6">
      <c r="B141" s="109">
        <v>0.64787037037037032</v>
      </c>
      <c r="C141" s="110">
        <v>119</v>
      </c>
      <c r="D141" s="111">
        <v>34.82</v>
      </c>
      <c r="E141" s="111">
        <v>4143.58</v>
      </c>
      <c r="F141" s="60" t="s">
        <v>12</v>
      </c>
    </row>
    <row r="142" spans="2:6">
      <c r="B142" s="109">
        <v>0.64872685185185186</v>
      </c>
      <c r="C142" s="110">
        <v>93</v>
      </c>
      <c r="D142" s="111">
        <v>34.76</v>
      </c>
      <c r="E142" s="111">
        <v>3232.68</v>
      </c>
      <c r="F142" s="60" t="s">
        <v>12</v>
      </c>
    </row>
    <row r="143" spans="2:6">
      <c r="B143" s="109">
        <v>0.64989583333333334</v>
      </c>
      <c r="C143" s="110">
        <v>285</v>
      </c>
      <c r="D143" s="111">
        <v>34.799999999999997</v>
      </c>
      <c r="E143" s="111">
        <v>9918</v>
      </c>
      <c r="F143" s="60" t="s">
        <v>12</v>
      </c>
    </row>
    <row r="144" spans="2:6">
      <c r="B144" s="109">
        <v>0.65175925925925926</v>
      </c>
      <c r="C144" s="110">
        <v>85</v>
      </c>
      <c r="D144" s="111">
        <v>34.880000000000003</v>
      </c>
      <c r="E144" s="111">
        <v>2964.8</v>
      </c>
      <c r="F144" s="60" t="s">
        <v>12</v>
      </c>
    </row>
    <row r="145" spans="2:6">
      <c r="B145" s="109">
        <v>0.65175925925925926</v>
      </c>
      <c r="C145" s="110">
        <v>274</v>
      </c>
      <c r="D145" s="111">
        <v>34.880000000000003</v>
      </c>
      <c r="E145" s="111">
        <v>9557.1200000000008</v>
      </c>
      <c r="F145" s="60" t="s">
        <v>12</v>
      </c>
    </row>
    <row r="146" spans="2:6">
      <c r="B146" s="109">
        <v>0.65256944444444442</v>
      </c>
      <c r="C146" s="110">
        <v>120</v>
      </c>
      <c r="D146" s="111">
        <v>34.880000000000003</v>
      </c>
      <c r="E146" s="111">
        <v>4185.6000000000004</v>
      </c>
      <c r="F146" s="60" t="s">
        <v>12</v>
      </c>
    </row>
    <row r="147" spans="2:6">
      <c r="B147" s="109">
        <v>0.65335648148148151</v>
      </c>
      <c r="C147" s="110">
        <v>28</v>
      </c>
      <c r="D147" s="111">
        <v>34.9</v>
      </c>
      <c r="E147" s="111">
        <v>977.19999999999993</v>
      </c>
      <c r="F147" s="60" t="s">
        <v>12</v>
      </c>
    </row>
    <row r="148" spans="2:6">
      <c r="B148" s="109">
        <v>0.65341435185185182</v>
      </c>
      <c r="C148" s="110">
        <v>167</v>
      </c>
      <c r="D148" s="111">
        <v>34.9</v>
      </c>
      <c r="E148" s="111">
        <v>5828.3</v>
      </c>
      <c r="F148" s="60" t="s">
        <v>12</v>
      </c>
    </row>
    <row r="149" spans="2:6">
      <c r="B149" s="109">
        <v>0.6565509259259259</v>
      </c>
      <c r="C149" s="110">
        <v>553</v>
      </c>
      <c r="D149" s="111">
        <v>35.14</v>
      </c>
      <c r="E149" s="111">
        <v>19432.420000000002</v>
      </c>
      <c r="F149" s="60" t="s">
        <v>12</v>
      </c>
    </row>
    <row r="150" spans="2:6">
      <c r="B150" s="109">
        <v>0.65722222222222226</v>
      </c>
      <c r="C150" s="110">
        <v>152</v>
      </c>
      <c r="D150" s="111">
        <v>35.14</v>
      </c>
      <c r="E150" s="111">
        <v>5341.28</v>
      </c>
      <c r="F150" s="60" t="s">
        <v>12</v>
      </c>
    </row>
    <row r="151" spans="2:6">
      <c r="B151" s="109">
        <v>0.65813657407407411</v>
      </c>
      <c r="C151" s="110">
        <v>108</v>
      </c>
      <c r="D151" s="111">
        <v>35.159999999999997</v>
      </c>
      <c r="E151" s="111">
        <v>3797.2799999999997</v>
      </c>
      <c r="F151" s="60" t="s">
        <v>12</v>
      </c>
    </row>
    <row r="152" spans="2:6">
      <c r="B152" s="109">
        <v>0.65899305555555554</v>
      </c>
      <c r="C152" s="110">
        <v>139</v>
      </c>
      <c r="D152" s="111">
        <v>35.119999999999997</v>
      </c>
      <c r="E152" s="111">
        <v>4881.6799999999994</v>
      </c>
      <c r="F152" s="60" t="s">
        <v>12</v>
      </c>
    </row>
    <row r="153" spans="2:6">
      <c r="B153" s="109">
        <v>0.65983796296296293</v>
      </c>
      <c r="C153" s="110">
        <v>182</v>
      </c>
      <c r="D153" s="111">
        <v>35.1</v>
      </c>
      <c r="E153" s="111">
        <v>6388.2</v>
      </c>
      <c r="F153" s="60" t="s">
        <v>12</v>
      </c>
    </row>
    <row r="154" spans="2:6">
      <c r="B154" s="109">
        <v>0.66079861111111116</v>
      </c>
      <c r="C154" s="110">
        <v>104</v>
      </c>
      <c r="D154" s="111">
        <v>35.08</v>
      </c>
      <c r="E154" s="111">
        <v>3648.3199999999997</v>
      </c>
      <c r="F154" s="60" t="s">
        <v>12</v>
      </c>
    </row>
    <row r="155" spans="2:6">
      <c r="B155" s="109">
        <v>0.66159722222222217</v>
      </c>
      <c r="C155" s="110">
        <v>180</v>
      </c>
      <c r="D155" s="111">
        <v>35.1</v>
      </c>
      <c r="E155" s="111">
        <v>6318</v>
      </c>
      <c r="F155" s="60" t="s">
        <v>12</v>
      </c>
    </row>
    <row r="156" spans="2:6">
      <c r="B156" s="109">
        <v>0.66371527777777772</v>
      </c>
      <c r="C156" s="110">
        <v>322</v>
      </c>
      <c r="D156" s="111">
        <v>35.159999999999997</v>
      </c>
      <c r="E156" s="111">
        <v>11321.519999999999</v>
      </c>
      <c r="F156" s="60" t="s">
        <v>12</v>
      </c>
    </row>
    <row r="157" spans="2:6">
      <c r="B157" s="109">
        <v>0.66616898148148151</v>
      </c>
      <c r="C157" s="110">
        <v>365</v>
      </c>
      <c r="D157" s="111">
        <v>35.18</v>
      </c>
      <c r="E157" s="111">
        <v>12840.7</v>
      </c>
      <c r="F157" s="60" t="s">
        <v>12</v>
      </c>
    </row>
    <row r="158" spans="2:6">
      <c r="B158" s="109">
        <v>0.66886574074074079</v>
      </c>
      <c r="C158" s="110">
        <v>368</v>
      </c>
      <c r="D158" s="111">
        <v>35.36</v>
      </c>
      <c r="E158" s="111">
        <v>13012.48</v>
      </c>
      <c r="F158" s="60" t="s">
        <v>12</v>
      </c>
    </row>
    <row r="159" spans="2:6">
      <c r="B159" s="109">
        <v>0.66962962962962957</v>
      </c>
      <c r="C159" s="110">
        <v>94</v>
      </c>
      <c r="D159" s="111">
        <v>35.36</v>
      </c>
      <c r="E159" s="111">
        <v>3323.84</v>
      </c>
      <c r="F159" s="60" t="s">
        <v>12</v>
      </c>
    </row>
    <row r="160" spans="2:6">
      <c r="B160" s="109">
        <v>0.6725578703703704</v>
      </c>
      <c r="C160" s="110">
        <v>220</v>
      </c>
      <c r="D160" s="111">
        <v>35.42</v>
      </c>
      <c r="E160" s="111">
        <v>7792.4000000000005</v>
      </c>
      <c r="F160" s="60" t="s">
        <v>12</v>
      </c>
    </row>
    <row r="161" spans="2:6">
      <c r="B161" s="109">
        <v>0.67401620370370374</v>
      </c>
      <c r="C161" s="110">
        <v>354</v>
      </c>
      <c r="D161" s="111">
        <v>35.479999999999997</v>
      </c>
      <c r="E161" s="111">
        <v>12559.919999999998</v>
      </c>
      <c r="F161" s="60" t="s">
        <v>12</v>
      </c>
    </row>
    <row r="162" spans="2:6">
      <c r="B162" s="109">
        <v>0.67501157407407408</v>
      </c>
      <c r="C162" s="110">
        <v>140</v>
      </c>
      <c r="D162" s="111">
        <v>35.46</v>
      </c>
      <c r="E162" s="111">
        <v>4964.4000000000005</v>
      </c>
      <c r="F162" s="60" t="s">
        <v>12</v>
      </c>
    </row>
    <row r="163" spans="2:6">
      <c r="B163" s="109">
        <v>0.67707175925925922</v>
      </c>
      <c r="C163" s="110">
        <v>107</v>
      </c>
      <c r="D163" s="111">
        <v>35.44</v>
      </c>
      <c r="E163" s="111">
        <v>3792.08</v>
      </c>
      <c r="F163" s="60" t="s">
        <v>12</v>
      </c>
    </row>
    <row r="164" spans="2:6">
      <c r="B164" s="109">
        <v>0.67847222222222225</v>
      </c>
      <c r="C164" s="110">
        <v>186</v>
      </c>
      <c r="D164" s="111">
        <v>35.4</v>
      </c>
      <c r="E164" s="111">
        <v>6584.4</v>
      </c>
      <c r="F164" s="60" t="s">
        <v>12</v>
      </c>
    </row>
    <row r="165" spans="2:6" ht="12.5">
      <c r="B165" s="34">
        <v>0.68093749999999997</v>
      </c>
      <c r="C165" s="103">
        <v>375</v>
      </c>
      <c r="D165" s="104">
        <v>35.4</v>
      </c>
      <c r="E165" s="104">
        <v>13275</v>
      </c>
      <c r="F165" s="105" t="s">
        <v>12</v>
      </c>
    </row>
    <row r="166" spans="2:6" ht="12.5">
      <c r="B166" s="34">
        <v>0.68675925925925929</v>
      </c>
      <c r="C166" s="103">
        <v>785</v>
      </c>
      <c r="D166" s="104">
        <v>35.5</v>
      </c>
      <c r="E166" s="104">
        <v>27867.5</v>
      </c>
      <c r="F166" s="105" t="s">
        <v>12</v>
      </c>
    </row>
    <row r="167" spans="2:6" ht="12.5">
      <c r="B167" s="34">
        <v>0.68743055555555554</v>
      </c>
      <c r="C167" s="103">
        <v>87</v>
      </c>
      <c r="D167" s="104">
        <v>35.4</v>
      </c>
      <c r="E167" s="104">
        <v>3079.7999999999997</v>
      </c>
      <c r="F167" s="105" t="s">
        <v>12</v>
      </c>
    </row>
    <row r="168" spans="2:6" ht="12.5">
      <c r="B168" s="34">
        <v>0.68836805555555558</v>
      </c>
      <c r="C168" s="103">
        <v>91</v>
      </c>
      <c r="D168" s="104">
        <v>35.42</v>
      </c>
      <c r="E168" s="104">
        <v>3223.2200000000003</v>
      </c>
      <c r="F168" s="105" t="s">
        <v>12</v>
      </c>
    </row>
    <row r="169" spans="2:6" ht="12.5">
      <c r="B169" s="34">
        <v>0.68864583333333329</v>
      </c>
      <c r="C169" s="103">
        <v>90</v>
      </c>
      <c r="D169" s="104">
        <v>35.42</v>
      </c>
      <c r="E169" s="104">
        <v>3187.8</v>
      </c>
      <c r="F169" s="105" t="s">
        <v>12</v>
      </c>
    </row>
    <row r="170" spans="2:6" ht="12.5">
      <c r="B170" s="34">
        <v>0.69024305555555554</v>
      </c>
      <c r="C170" s="103">
        <v>28</v>
      </c>
      <c r="D170" s="104">
        <v>35.380000000000003</v>
      </c>
      <c r="E170" s="104">
        <v>990.6400000000001</v>
      </c>
      <c r="F170" s="105" t="s">
        <v>12</v>
      </c>
    </row>
    <row r="171" spans="2:6" ht="12.5">
      <c r="B171" s="34">
        <v>0.69070601851851854</v>
      </c>
      <c r="C171" s="103">
        <v>71</v>
      </c>
      <c r="D171" s="104">
        <v>35.380000000000003</v>
      </c>
      <c r="E171" s="104">
        <v>2511.98</v>
      </c>
      <c r="F171" s="105" t="s">
        <v>12</v>
      </c>
    </row>
    <row r="172" spans="2:6" ht="12.5">
      <c r="B172" s="34">
        <v>0.69109953703703708</v>
      </c>
      <c r="C172" s="103">
        <v>193</v>
      </c>
      <c r="D172" s="104">
        <v>35.340000000000003</v>
      </c>
      <c r="E172" s="104">
        <v>6820.6200000000008</v>
      </c>
      <c r="F172" s="105" t="s">
        <v>12</v>
      </c>
    </row>
    <row r="173" spans="2:6" ht="12.5">
      <c r="B173" s="34">
        <v>0.69635416666666672</v>
      </c>
      <c r="C173" s="103">
        <v>422</v>
      </c>
      <c r="D173" s="104">
        <v>35.340000000000003</v>
      </c>
      <c r="E173" s="104">
        <v>14913.480000000001</v>
      </c>
      <c r="F173" s="105" t="s">
        <v>12</v>
      </c>
    </row>
    <row r="174" spans="2:6" ht="12.5">
      <c r="B174" s="34">
        <v>0.69638888888888884</v>
      </c>
      <c r="C174" s="103">
        <v>19</v>
      </c>
      <c r="D174" s="104">
        <v>35.340000000000003</v>
      </c>
      <c r="E174" s="104">
        <v>671.46</v>
      </c>
      <c r="F174" s="105" t="s">
        <v>12</v>
      </c>
    </row>
    <row r="175" spans="2:6" ht="12.5">
      <c r="B175" s="34">
        <v>0.69916666666666671</v>
      </c>
      <c r="C175" s="103">
        <v>28</v>
      </c>
      <c r="D175" s="104">
        <v>35.32</v>
      </c>
      <c r="E175" s="104">
        <v>988.96</v>
      </c>
      <c r="F175" s="105" t="s">
        <v>12</v>
      </c>
    </row>
    <row r="176" spans="2:6" ht="12.5">
      <c r="B176" s="34">
        <v>0.69946759259259261</v>
      </c>
      <c r="C176" s="103">
        <v>255</v>
      </c>
      <c r="D176" s="104">
        <v>35.32</v>
      </c>
      <c r="E176" s="104">
        <v>9006.6</v>
      </c>
      <c r="F176" s="105" t="s">
        <v>12</v>
      </c>
    </row>
    <row r="177" spans="2:6" ht="12.5">
      <c r="B177" s="34">
        <v>0.69946759259259261</v>
      </c>
      <c r="C177" s="103">
        <v>155</v>
      </c>
      <c r="D177" s="104">
        <v>35.32</v>
      </c>
      <c r="E177" s="104">
        <v>5474.6</v>
      </c>
      <c r="F177" s="105" t="s">
        <v>12</v>
      </c>
    </row>
    <row r="178" spans="2:6" ht="12.5">
      <c r="B178" s="34">
        <v>0.69946759259259261</v>
      </c>
      <c r="C178" s="103">
        <v>205</v>
      </c>
      <c r="D178" s="104">
        <v>35.32</v>
      </c>
      <c r="E178" s="104">
        <v>7240.6</v>
      </c>
      <c r="F178" s="105" t="s">
        <v>12</v>
      </c>
    </row>
    <row r="179" spans="2:6" ht="12.5">
      <c r="B179" s="34">
        <v>0.70105324074074071</v>
      </c>
      <c r="C179" s="103">
        <v>177</v>
      </c>
      <c r="D179" s="104">
        <v>35.299999999999997</v>
      </c>
      <c r="E179" s="104">
        <v>6248.0999999999995</v>
      </c>
      <c r="F179" s="105" t="s">
        <v>12</v>
      </c>
    </row>
    <row r="180" spans="2:6" ht="12.5">
      <c r="B180" s="34">
        <v>0.70322916666666668</v>
      </c>
      <c r="C180" s="103">
        <v>1</v>
      </c>
      <c r="D180" s="104">
        <v>35.26</v>
      </c>
      <c r="E180" s="104">
        <v>35.26</v>
      </c>
      <c r="F180" s="105" t="s">
        <v>12</v>
      </c>
    </row>
    <row r="181" spans="2:6" ht="12.5">
      <c r="B181" s="34">
        <v>0.70326388888888891</v>
      </c>
      <c r="C181" s="103">
        <v>42</v>
      </c>
      <c r="D181" s="104">
        <v>35.26</v>
      </c>
      <c r="E181" s="104">
        <v>1480.9199999999998</v>
      </c>
      <c r="F181" s="105" t="s">
        <v>12</v>
      </c>
    </row>
    <row r="182" spans="2:6" ht="12.5">
      <c r="B182" s="34">
        <v>0.70328703703703699</v>
      </c>
      <c r="C182" s="103">
        <v>42</v>
      </c>
      <c r="D182" s="104">
        <v>35.26</v>
      </c>
      <c r="E182" s="104">
        <v>1480.9199999999998</v>
      </c>
      <c r="F182" s="105" t="s">
        <v>12</v>
      </c>
    </row>
    <row r="183" spans="2:6" ht="12.5">
      <c r="B183" s="34">
        <v>0.70332175925925922</v>
      </c>
      <c r="C183" s="103">
        <v>13</v>
      </c>
      <c r="D183" s="104">
        <v>35.26</v>
      </c>
      <c r="E183" s="104">
        <v>458.38</v>
      </c>
      <c r="F183" s="105" t="s">
        <v>12</v>
      </c>
    </row>
    <row r="184" spans="2:6" ht="12.5">
      <c r="B184" s="34">
        <v>0.70622685185185186</v>
      </c>
      <c r="C184" s="103">
        <v>453</v>
      </c>
      <c r="D184" s="104">
        <v>35.28</v>
      </c>
      <c r="E184" s="104">
        <v>15981.84</v>
      </c>
      <c r="F184" s="105" t="s">
        <v>12</v>
      </c>
    </row>
    <row r="185" spans="2:6" ht="12.5">
      <c r="B185" s="34">
        <v>0.70791666666666664</v>
      </c>
      <c r="C185" s="103">
        <v>515</v>
      </c>
      <c r="D185" s="104">
        <v>35.32</v>
      </c>
      <c r="E185" s="104">
        <v>18189.8</v>
      </c>
      <c r="F185" s="105" t="s">
        <v>12</v>
      </c>
    </row>
    <row r="186" spans="2:6" ht="12.5">
      <c r="B186" s="34">
        <v>0.71030092592592597</v>
      </c>
      <c r="C186" s="103">
        <v>363</v>
      </c>
      <c r="D186" s="104">
        <v>35.299999999999997</v>
      </c>
      <c r="E186" s="104">
        <v>12813.9</v>
      </c>
      <c r="F186" s="105" t="s">
        <v>12</v>
      </c>
    </row>
    <row r="187" spans="2:6" ht="12.5">
      <c r="B187" s="34">
        <v>0.71202546296296299</v>
      </c>
      <c r="C187" s="103">
        <v>52</v>
      </c>
      <c r="D187" s="104">
        <v>35.32</v>
      </c>
      <c r="E187" s="104">
        <v>1836.64</v>
      </c>
      <c r="F187" s="105" t="s">
        <v>12</v>
      </c>
    </row>
    <row r="188" spans="2:6" ht="12.5">
      <c r="B188" s="34">
        <v>0.71202546296296299</v>
      </c>
      <c r="C188" s="103">
        <v>83</v>
      </c>
      <c r="D188" s="104">
        <v>35.32</v>
      </c>
      <c r="E188" s="104">
        <v>2931.56</v>
      </c>
      <c r="F188" s="105" t="s">
        <v>12</v>
      </c>
    </row>
    <row r="189" spans="2:6" ht="12.5">
      <c r="B189" s="34">
        <v>0.71202546296296299</v>
      </c>
      <c r="C189" s="103">
        <v>727</v>
      </c>
      <c r="D189" s="104">
        <v>35.32</v>
      </c>
      <c r="E189" s="104">
        <v>25677.64</v>
      </c>
      <c r="F189" s="105" t="s">
        <v>12</v>
      </c>
    </row>
    <row r="190" spans="2:6" ht="12.5">
      <c r="B190" s="34"/>
      <c r="C190" s="103"/>
      <c r="D190" s="104"/>
      <c r="E190" s="104"/>
      <c r="F190" s="105"/>
    </row>
    <row r="191" spans="2:6" ht="12.5">
      <c r="B191" s="34"/>
      <c r="C191" s="103"/>
      <c r="D191" s="104"/>
      <c r="E191" s="104"/>
      <c r="F191" s="105"/>
    </row>
    <row r="192" spans="2:6" ht="12.5">
      <c r="B192" s="34"/>
      <c r="C192" s="103"/>
      <c r="D192" s="104"/>
      <c r="E192" s="104"/>
      <c r="F192" s="105"/>
    </row>
    <row r="193" spans="2:6" ht="12.5">
      <c r="B193" s="34"/>
      <c r="C193" s="103"/>
      <c r="D193" s="104"/>
      <c r="E193" s="104"/>
      <c r="F193" s="105"/>
    </row>
    <row r="194" spans="2:6" ht="12.5">
      <c r="B194" s="34"/>
      <c r="C194" s="103"/>
      <c r="D194" s="104"/>
      <c r="E194" s="104"/>
      <c r="F194" s="105"/>
    </row>
    <row r="195" spans="2:6" ht="12.5">
      <c r="B195" s="34"/>
      <c r="C195" s="103"/>
      <c r="D195" s="104"/>
      <c r="E195" s="104"/>
      <c r="F195" s="105"/>
    </row>
    <row r="196" spans="2:6" ht="12.5">
      <c r="B196" s="34"/>
      <c r="C196" s="103"/>
      <c r="D196" s="104"/>
      <c r="E196" s="104"/>
      <c r="F196" s="105"/>
    </row>
    <row r="197" spans="2:6" ht="12.5">
      <c r="B197" s="34"/>
      <c r="C197" s="103"/>
      <c r="D197" s="104"/>
      <c r="E197" s="104"/>
      <c r="F197" s="105"/>
    </row>
    <row r="198" spans="2:6" ht="12.5">
      <c r="B198" s="34"/>
      <c r="C198" s="103"/>
      <c r="D198" s="104"/>
      <c r="E198" s="104"/>
      <c r="F198" s="105"/>
    </row>
    <row r="199" spans="2:6" ht="12.5">
      <c r="B199" s="34"/>
      <c r="C199" s="103"/>
      <c r="D199" s="104"/>
      <c r="E199" s="104"/>
      <c r="F199" s="105"/>
    </row>
    <row r="200" spans="2:6" ht="12.5">
      <c r="B200" s="34"/>
      <c r="C200" s="103"/>
      <c r="D200" s="104"/>
      <c r="E200" s="104"/>
      <c r="F200" s="105"/>
    </row>
    <row r="201" spans="2:6" ht="12.5">
      <c r="B201" s="34"/>
      <c r="C201" s="103"/>
      <c r="D201" s="104"/>
      <c r="E201" s="104"/>
      <c r="F201" s="105"/>
    </row>
    <row r="202" spans="2:6" ht="12.5">
      <c r="B202" s="34"/>
      <c r="C202" s="103"/>
      <c r="D202" s="104"/>
      <c r="E202" s="104"/>
      <c r="F202" s="105"/>
    </row>
    <row r="203" spans="2:6" ht="12.5">
      <c r="B203" s="34"/>
      <c r="C203" s="103"/>
      <c r="D203" s="104"/>
      <c r="E203" s="104"/>
      <c r="F203" s="105"/>
    </row>
    <row r="204" spans="2:6" ht="12.5">
      <c r="B204" s="34"/>
      <c r="C204" s="103"/>
      <c r="D204" s="104"/>
      <c r="E204" s="104"/>
      <c r="F204" s="105"/>
    </row>
    <row r="205" spans="2:6" ht="12.5">
      <c r="B205" s="34"/>
      <c r="C205" s="103"/>
      <c r="D205" s="104"/>
      <c r="E205" s="104"/>
      <c r="F205" s="105"/>
    </row>
    <row r="206" spans="2:6" ht="12.5">
      <c r="B206" s="34"/>
      <c r="C206" s="103"/>
      <c r="D206" s="104"/>
      <c r="E206" s="104"/>
      <c r="F206" s="105"/>
    </row>
    <row r="207" spans="2:6" ht="12.5">
      <c r="B207" s="34"/>
      <c r="C207" s="103"/>
      <c r="D207" s="104"/>
      <c r="E207" s="104"/>
      <c r="F207" s="105"/>
    </row>
    <row r="208" spans="2:6" ht="12.5">
      <c r="B208" s="34"/>
      <c r="C208" s="103"/>
      <c r="D208" s="104"/>
      <c r="E208" s="104"/>
      <c r="F208" s="105"/>
    </row>
    <row r="209" spans="2:6" ht="12.5">
      <c r="B209" s="34"/>
      <c r="C209" s="103"/>
      <c r="D209" s="104"/>
      <c r="E209" s="104"/>
      <c r="F209" s="105"/>
    </row>
    <row r="210" spans="2:6" ht="12.5">
      <c r="B210" s="34"/>
      <c r="C210" s="103"/>
      <c r="D210" s="104"/>
      <c r="E210" s="104"/>
      <c r="F210" s="105"/>
    </row>
    <row r="211" spans="2:6" ht="12.5">
      <c r="B211" s="34"/>
      <c r="C211" s="103"/>
      <c r="D211" s="104"/>
      <c r="E211" s="104"/>
      <c r="F211" s="105"/>
    </row>
    <row r="212" spans="2:6" ht="12.5">
      <c r="B212" s="34"/>
      <c r="C212" s="103"/>
      <c r="D212" s="104"/>
      <c r="E212" s="104"/>
      <c r="F212" s="105"/>
    </row>
    <row r="213" spans="2:6" ht="12.5">
      <c r="B213" s="34"/>
      <c r="C213" s="103"/>
      <c r="D213" s="104"/>
      <c r="E213" s="104"/>
      <c r="F213" s="105"/>
    </row>
    <row r="214" spans="2:6" ht="12.5">
      <c r="B214" s="34"/>
      <c r="C214" s="103"/>
      <c r="D214" s="104"/>
      <c r="E214" s="104"/>
      <c r="F214" s="105"/>
    </row>
    <row r="215" spans="2:6" ht="12.5">
      <c r="B215" s="34"/>
      <c r="C215" s="103"/>
      <c r="D215" s="104"/>
      <c r="E215" s="104"/>
      <c r="F215" s="105"/>
    </row>
    <row r="216" spans="2:6" ht="12.5">
      <c r="B216" s="34"/>
      <c r="C216" s="103"/>
      <c r="D216" s="104"/>
      <c r="E216" s="104"/>
      <c r="F216" s="105"/>
    </row>
    <row r="217" spans="2:6" ht="12.5">
      <c r="B217" s="34"/>
      <c r="C217" s="103"/>
      <c r="D217" s="104"/>
      <c r="E217" s="104"/>
      <c r="F217" s="105"/>
    </row>
    <row r="218" spans="2:6" ht="12.5">
      <c r="B218" s="34"/>
      <c r="C218" s="103"/>
      <c r="D218" s="104"/>
      <c r="E218" s="104"/>
      <c r="F218" s="105"/>
    </row>
    <row r="219" spans="2:6" ht="12.5">
      <c r="B219" s="34"/>
      <c r="C219" s="103"/>
      <c r="D219" s="104"/>
      <c r="E219" s="104"/>
      <c r="F219" s="105"/>
    </row>
    <row r="220" spans="2:6" ht="12.5">
      <c r="B220" s="34"/>
      <c r="C220" s="103"/>
      <c r="D220" s="104"/>
      <c r="E220" s="104"/>
      <c r="F220" s="105"/>
    </row>
    <row r="221" spans="2:6" ht="12.5">
      <c r="B221" s="34"/>
      <c r="C221" s="103"/>
      <c r="D221" s="104"/>
      <c r="E221" s="104"/>
      <c r="F221" s="105"/>
    </row>
    <row r="222" spans="2:6" ht="12.5">
      <c r="B222" s="34"/>
      <c r="C222" s="103"/>
      <c r="D222" s="104"/>
      <c r="E222" s="104"/>
      <c r="F222" s="105"/>
    </row>
    <row r="223" spans="2:6" ht="12.5">
      <c r="B223" s="34"/>
      <c r="C223" s="103"/>
      <c r="D223" s="104"/>
      <c r="E223" s="104"/>
      <c r="F223" s="105"/>
    </row>
    <row r="224" spans="2:6" ht="12.5">
      <c r="B224" s="34"/>
      <c r="C224" s="103"/>
      <c r="D224" s="104"/>
      <c r="E224" s="104"/>
      <c r="F224" s="105"/>
    </row>
    <row r="225" spans="2:6" ht="12.5">
      <c r="B225" s="34"/>
      <c r="C225" s="103"/>
      <c r="D225" s="104"/>
      <c r="E225" s="104"/>
      <c r="F225" s="105"/>
    </row>
    <row r="226" spans="2:6" ht="12.5">
      <c r="B226" s="34"/>
      <c r="C226" s="103"/>
      <c r="D226" s="104"/>
      <c r="E226" s="104"/>
      <c r="F226" s="105"/>
    </row>
    <row r="227" spans="2:6" ht="12.5">
      <c r="B227" s="34"/>
      <c r="C227" s="103"/>
      <c r="D227" s="104"/>
      <c r="E227" s="104"/>
      <c r="F227" s="105"/>
    </row>
    <row r="228" spans="2:6" ht="12.5">
      <c r="B228" s="34"/>
      <c r="C228" s="103"/>
      <c r="D228" s="104"/>
      <c r="E228" s="104"/>
      <c r="F228" s="105"/>
    </row>
    <row r="229" spans="2:6" ht="12.5">
      <c r="B229" s="34"/>
      <c r="C229" s="103"/>
      <c r="D229" s="104"/>
      <c r="E229" s="104"/>
      <c r="F229" s="105"/>
    </row>
    <row r="230" spans="2:6" ht="12.5">
      <c r="B230" s="34"/>
      <c r="C230" s="103"/>
      <c r="D230" s="104"/>
      <c r="E230" s="104"/>
      <c r="F230" s="105"/>
    </row>
    <row r="231" spans="2:6" ht="12.5">
      <c r="B231" s="34"/>
      <c r="C231" s="103"/>
      <c r="D231" s="104"/>
      <c r="E231" s="104"/>
      <c r="F231" s="105"/>
    </row>
    <row r="232" spans="2:6" ht="12.5">
      <c r="B232" s="34"/>
      <c r="C232" s="103"/>
      <c r="D232" s="104"/>
      <c r="E232" s="104"/>
      <c r="F232" s="105"/>
    </row>
    <row r="233" spans="2:6" ht="12.5">
      <c r="B233" s="34"/>
      <c r="C233" s="103"/>
      <c r="D233" s="104"/>
      <c r="E233" s="104"/>
      <c r="F233" s="105"/>
    </row>
    <row r="234" spans="2:6" ht="12.5">
      <c r="B234" s="34"/>
      <c r="C234" s="103"/>
      <c r="D234" s="104"/>
      <c r="E234" s="104"/>
      <c r="F234" s="105"/>
    </row>
    <row r="235" spans="2:6" ht="12.5">
      <c r="B235" s="34"/>
      <c r="C235" s="103"/>
      <c r="D235" s="104"/>
      <c r="E235" s="104"/>
      <c r="F235" s="105"/>
    </row>
    <row r="236" spans="2:6" ht="12.5">
      <c r="B236" s="34"/>
      <c r="C236" s="103"/>
      <c r="D236" s="104"/>
      <c r="E236" s="104"/>
      <c r="F236" s="105"/>
    </row>
    <row r="237" spans="2:6" ht="12.5">
      <c r="B237" s="34"/>
      <c r="C237" s="103"/>
      <c r="D237" s="104"/>
      <c r="E237" s="104"/>
      <c r="F237" s="105"/>
    </row>
    <row r="238" spans="2:6" ht="12.5">
      <c r="B238" s="34"/>
      <c r="C238" s="103"/>
      <c r="D238" s="104"/>
      <c r="E238" s="104"/>
      <c r="F238" s="105"/>
    </row>
    <row r="239" spans="2:6" ht="12.5">
      <c r="B239" s="34"/>
      <c r="C239" s="103"/>
      <c r="D239" s="104"/>
      <c r="E239" s="104"/>
      <c r="F239" s="105"/>
    </row>
    <row r="240" spans="2:6" ht="12.5">
      <c r="B240" s="34"/>
      <c r="C240" s="103"/>
      <c r="D240" s="104"/>
      <c r="E240" s="104"/>
      <c r="F240" s="105"/>
    </row>
    <row r="241" spans="2:6" ht="12.5">
      <c r="B241" s="34"/>
      <c r="C241" s="103"/>
      <c r="D241" s="104"/>
      <c r="E241" s="104"/>
      <c r="F241" s="105"/>
    </row>
    <row r="242" spans="2:6" ht="12.5">
      <c r="B242" s="34"/>
      <c r="C242" s="103"/>
      <c r="D242" s="104"/>
      <c r="E242" s="104"/>
      <c r="F242" s="105"/>
    </row>
    <row r="243" spans="2:6" ht="12.5">
      <c r="B243" s="34"/>
      <c r="C243" s="103"/>
      <c r="D243" s="104"/>
      <c r="E243" s="104"/>
      <c r="F243" s="105"/>
    </row>
    <row r="244" spans="2:6" ht="12.5">
      <c r="B244" s="34"/>
      <c r="C244" s="103"/>
      <c r="D244" s="104"/>
      <c r="E244" s="104"/>
      <c r="F244" s="105"/>
    </row>
    <row r="245" spans="2:6" ht="12.5">
      <c r="B245" s="34"/>
      <c r="C245" s="103"/>
      <c r="D245" s="104"/>
      <c r="E245" s="104"/>
      <c r="F245" s="105"/>
    </row>
    <row r="246" spans="2:6" ht="12.5">
      <c r="B246" s="34"/>
      <c r="C246" s="103"/>
      <c r="D246" s="104"/>
      <c r="E246" s="104"/>
      <c r="F246" s="105"/>
    </row>
    <row r="247" spans="2:6" ht="12.5">
      <c r="B247" s="34"/>
      <c r="C247" s="103"/>
      <c r="D247" s="104"/>
      <c r="E247" s="104"/>
      <c r="F247" s="105"/>
    </row>
    <row r="248" spans="2:6" ht="12.5">
      <c r="B248" s="34"/>
      <c r="C248" s="103"/>
      <c r="D248" s="104"/>
      <c r="E248" s="104"/>
      <c r="F248" s="105"/>
    </row>
  </sheetData>
  <conditionalFormatting sqref="D15:D19">
    <cfRule type="expression" dxfId="26" priority="1">
      <formula>$D15&gt;#REF!</formula>
    </cfRule>
  </conditionalFormatting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5C828-3EE3-4EA7-B424-10386286FEAD}">
  <dimension ref="B1:L248"/>
  <sheetViews>
    <sheetView workbookViewId="0">
      <selection activeCell="H22" sqref="H22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46119</v>
      </c>
      <c r="C15" s="58">
        <f>SUMIF(F21:F5001,F15,C21:C5001)</f>
        <v>24504</v>
      </c>
      <c r="D15" s="59">
        <f>E15/C15</f>
        <v>36.564082598759391</v>
      </c>
      <c r="E15" s="59">
        <f>SUMIF(F21:F5001,F15,E21:E5001)</f>
        <v>895966.28000000014</v>
      </c>
      <c r="F15" s="60" t="s">
        <v>12</v>
      </c>
    </row>
    <row r="16" spans="2:10">
      <c r="B16" s="26">
        <f>B15</f>
        <v>46119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46119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46119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0.37866898148148148</v>
      </c>
      <c r="C21" s="110">
        <v>226</v>
      </c>
      <c r="D21" s="111">
        <v>35.86</v>
      </c>
      <c r="E21" s="111">
        <v>8104.36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0.37868055555555558</v>
      </c>
      <c r="C22" s="110">
        <v>175</v>
      </c>
      <c r="D22" s="111">
        <v>35.86</v>
      </c>
      <c r="E22" s="111">
        <v>6275.5</v>
      </c>
      <c r="F22" s="60" t="s">
        <v>12</v>
      </c>
    </row>
    <row r="23" spans="2:12">
      <c r="B23" s="109">
        <v>0.38011574074074073</v>
      </c>
      <c r="C23" s="110">
        <v>183</v>
      </c>
      <c r="D23" s="111">
        <v>36.06</v>
      </c>
      <c r="E23" s="111">
        <v>6598.9800000000005</v>
      </c>
      <c r="F23" s="60" t="s">
        <v>12</v>
      </c>
    </row>
    <row r="24" spans="2:12">
      <c r="B24" s="109">
        <v>0.38085648148148149</v>
      </c>
      <c r="C24" s="110">
        <v>96</v>
      </c>
      <c r="D24" s="111">
        <v>35.9</v>
      </c>
      <c r="E24" s="111">
        <v>3446.3999999999996</v>
      </c>
      <c r="F24" s="60" t="s">
        <v>12</v>
      </c>
    </row>
    <row r="25" spans="2:12">
      <c r="B25" s="109">
        <v>0.38341435185185185</v>
      </c>
      <c r="C25" s="110">
        <v>308</v>
      </c>
      <c r="D25" s="111">
        <v>36.06</v>
      </c>
      <c r="E25" s="111">
        <v>11106.480000000001</v>
      </c>
      <c r="F25" s="60" t="s">
        <v>12</v>
      </c>
    </row>
    <row r="26" spans="2:12">
      <c r="B26" s="109">
        <v>0.38425925925925924</v>
      </c>
      <c r="C26" s="110">
        <v>99</v>
      </c>
      <c r="D26" s="111">
        <v>36.119999999999997</v>
      </c>
      <c r="E26" s="111">
        <v>3575.8799999999997</v>
      </c>
      <c r="F26" s="60" t="s">
        <v>12</v>
      </c>
    </row>
    <row r="27" spans="2:12">
      <c r="B27" s="109">
        <v>0.38542824074074072</v>
      </c>
      <c r="C27" s="110">
        <v>118</v>
      </c>
      <c r="D27" s="111">
        <v>36.04</v>
      </c>
      <c r="E27" s="111">
        <v>4252.72</v>
      </c>
      <c r="F27" s="60" t="s">
        <v>12</v>
      </c>
    </row>
    <row r="28" spans="2:12">
      <c r="B28" s="109">
        <v>0.38697916666666665</v>
      </c>
      <c r="C28" s="110">
        <v>85</v>
      </c>
      <c r="D28" s="111">
        <v>35.96</v>
      </c>
      <c r="E28" s="111">
        <v>3056.6</v>
      </c>
      <c r="F28" s="60" t="s">
        <v>12</v>
      </c>
    </row>
    <row r="29" spans="2:12">
      <c r="B29" s="109">
        <v>0.38753472222222224</v>
      </c>
      <c r="C29" s="110">
        <v>43</v>
      </c>
      <c r="D29" s="111">
        <v>35.96</v>
      </c>
      <c r="E29" s="111">
        <v>1546.28</v>
      </c>
      <c r="F29" s="60" t="s">
        <v>12</v>
      </c>
    </row>
    <row r="30" spans="2:12">
      <c r="B30" s="109">
        <v>0.38753472222222224</v>
      </c>
      <c r="C30" s="110">
        <v>79</v>
      </c>
      <c r="D30" s="111">
        <v>35.96</v>
      </c>
      <c r="E30" s="111">
        <v>2840.84</v>
      </c>
      <c r="F30" s="60" t="s">
        <v>12</v>
      </c>
    </row>
    <row r="31" spans="2:12">
      <c r="B31" s="109">
        <v>0.39019675925925928</v>
      </c>
      <c r="C31" s="110">
        <v>153</v>
      </c>
      <c r="D31" s="111">
        <v>36.06</v>
      </c>
      <c r="E31" s="111">
        <v>5517.18</v>
      </c>
      <c r="F31" s="60" t="s">
        <v>12</v>
      </c>
    </row>
    <row r="32" spans="2:12">
      <c r="B32" s="109">
        <v>0.39366898148148149</v>
      </c>
      <c r="C32" s="110">
        <v>336</v>
      </c>
      <c r="D32" s="111">
        <v>36.14</v>
      </c>
      <c r="E32" s="111">
        <v>12143.04</v>
      </c>
      <c r="F32" s="60" t="s">
        <v>12</v>
      </c>
    </row>
    <row r="33" spans="2:6">
      <c r="B33" s="109">
        <v>0.39530092592592592</v>
      </c>
      <c r="C33" s="110">
        <v>96</v>
      </c>
      <c r="D33" s="111">
        <v>36.08</v>
      </c>
      <c r="E33" s="111">
        <v>3463.68</v>
      </c>
      <c r="F33" s="60" t="s">
        <v>12</v>
      </c>
    </row>
    <row r="34" spans="2:6">
      <c r="B34" s="109">
        <v>0.3958564814814815</v>
      </c>
      <c r="C34" s="110">
        <v>87</v>
      </c>
      <c r="D34" s="111">
        <v>36.06</v>
      </c>
      <c r="E34" s="111">
        <v>3137.2200000000003</v>
      </c>
      <c r="F34" s="60" t="s">
        <v>12</v>
      </c>
    </row>
    <row r="35" spans="2:6">
      <c r="B35" s="109">
        <v>0.39703703703703702</v>
      </c>
      <c r="C35" s="110">
        <v>92</v>
      </c>
      <c r="D35" s="111">
        <v>35.96</v>
      </c>
      <c r="E35" s="111">
        <v>3308.32</v>
      </c>
      <c r="F35" s="60" t="s">
        <v>12</v>
      </c>
    </row>
    <row r="36" spans="2:6">
      <c r="B36" s="109">
        <v>0.39863425925925927</v>
      </c>
      <c r="C36" s="110">
        <v>107</v>
      </c>
      <c r="D36" s="111">
        <v>35.96</v>
      </c>
      <c r="E36" s="111">
        <v>3847.7200000000003</v>
      </c>
      <c r="F36" s="60" t="s">
        <v>12</v>
      </c>
    </row>
    <row r="37" spans="2:6">
      <c r="B37" s="109">
        <v>0.39962962962962961</v>
      </c>
      <c r="C37" s="110">
        <v>89</v>
      </c>
      <c r="D37" s="111">
        <v>35.92</v>
      </c>
      <c r="E37" s="111">
        <v>3196.88</v>
      </c>
      <c r="F37" s="60" t="s">
        <v>12</v>
      </c>
    </row>
    <row r="38" spans="2:6">
      <c r="B38" s="109">
        <v>0.40061342592592591</v>
      </c>
      <c r="C38" s="110">
        <v>95</v>
      </c>
      <c r="D38" s="111">
        <v>35.9</v>
      </c>
      <c r="E38" s="111">
        <v>3410.5</v>
      </c>
      <c r="F38" s="60" t="s">
        <v>12</v>
      </c>
    </row>
    <row r="39" spans="2:6">
      <c r="B39" s="109">
        <v>0.40185185185185185</v>
      </c>
      <c r="C39" s="110">
        <v>97</v>
      </c>
      <c r="D39" s="111">
        <v>35.94</v>
      </c>
      <c r="E39" s="111">
        <v>3486.18</v>
      </c>
      <c r="F39" s="60" t="s">
        <v>12</v>
      </c>
    </row>
    <row r="40" spans="2:6">
      <c r="B40" s="109">
        <v>0.40542824074074074</v>
      </c>
      <c r="C40" s="110">
        <v>129</v>
      </c>
      <c r="D40" s="111">
        <v>36.1</v>
      </c>
      <c r="E40" s="111">
        <v>4656.9000000000005</v>
      </c>
      <c r="F40" s="60" t="s">
        <v>12</v>
      </c>
    </row>
    <row r="41" spans="2:6">
      <c r="B41" s="109">
        <v>0.40542824074074074</v>
      </c>
      <c r="C41" s="110">
        <v>116</v>
      </c>
      <c r="D41" s="111">
        <v>36.1</v>
      </c>
      <c r="E41" s="111">
        <v>4187.6000000000004</v>
      </c>
      <c r="F41" s="60" t="s">
        <v>12</v>
      </c>
    </row>
    <row r="42" spans="2:6">
      <c r="B42" s="109">
        <v>0.40763888888888888</v>
      </c>
      <c r="C42" s="110">
        <v>136</v>
      </c>
      <c r="D42" s="111">
        <v>36.200000000000003</v>
      </c>
      <c r="E42" s="111">
        <v>4923.2000000000007</v>
      </c>
      <c r="F42" s="60" t="s">
        <v>12</v>
      </c>
    </row>
    <row r="43" spans="2:6">
      <c r="B43" s="109">
        <v>0.40766203703703702</v>
      </c>
      <c r="C43" s="110">
        <v>1</v>
      </c>
      <c r="D43" s="111">
        <v>36.200000000000003</v>
      </c>
      <c r="E43" s="111">
        <v>36.200000000000003</v>
      </c>
      <c r="F43" s="60" t="s">
        <v>12</v>
      </c>
    </row>
    <row r="44" spans="2:6">
      <c r="B44" s="109">
        <v>0.40894675925925927</v>
      </c>
      <c r="C44" s="110">
        <v>85</v>
      </c>
      <c r="D44" s="111">
        <v>36.1</v>
      </c>
      <c r="E44" s="111">
        <v>3068.5</v>
      </c>
      <c r="F44" s="60" t="s">
        <v>12</v>
      </c>
    </row>
    <row r="45" spans="2:6">
      <c r="B45" s="109">
        <v>0.4120138888888889</v>
      </c>
      <c r="C45" s="110">
        <v>89</v>
      </c>
      <c r="D45" s="111">
        <v>36.06</v>
      </c>
      <c r="E45" s="111">
        <v>3209.34</v>
      </c>
      <c r="F45" s="60" t="s">
        <v>12</v>
      </c>
    </row>
    <row r="46" spans="2:6">
      <c r="B46" s="109">
        <v>0.41399305555555554</v>
      </c>
      <c r="C46" s="110">
        <v>162</v>
      </c>
      <c r="D46" s="111">
        <v>36.119999999999997</v>
      </c>
      <c r="E46" s="111">
        <v>5851.44</v>
      </c>
      <c r="F46" s="60" t="s">
        <v>12</v>
      </c>
    </row>
    <row r="47" spans="2:6">
      <c r="B47" s="109">
        <v>0.41829861111111111</v>
      </c>
      <c r="C47" s="110">
        <v>221</v>
      </c>
      <c r="D47" s="111">
        <v>36.299999999999997</v>
      </c>
      <c r="E47" s="111">
        <v>8022.2999999999993</v>
      </c>
      <c r="F47" s="60" t="s">
        <v>12</v>
      </c>
    </row>
    <row r="48" spans="2:6">
      <c r="B48" s="109">
        <v>0.41841435185185183</v>
      </c>
      <c r="C48" s="110">
        <v>141</v>
      </c>
      <c r="D48" s="111">
        <v>36.24</v>
      </c>
      <c r="E48" s="111">
        <v>5109.84</v>
      </c>
      <c r="F48" s="60" t="s">
        <v>12</v>
      </c>
    </row>
    <row r="49" spans="2:6">
      <c r="B49" s="109">
        <v>0.42449074074074072</v>
      </c>
      <c r="C49" s="110">
        <v>14</v>
      </c>
      <c r="D49" s="111">
        <v>36.24</v>
      </c>
      <c r="E49" s="111">
        <v>507.36</v>
      </c>
      <c r="F49" s="60" t="s">
        <v>12</v>
      </c>
    </row>
    <row r="50" spans="2:6">
      <c r="B50" s="109">
        <v>0.4254398148148148</v>
      </c>
      <c r="C50" s="110">
        <v>370</v>
      </c>
      <c r="D50" s="111">
        <v>36.28</v>
      </c>
      <c r="E50" s="111">
        <v>13423.6</v>
      </c>
      <c r="F50" s="60" t="s">
        <v>12</v>
      </c>
    </row>
    <row r="51" spans="2:6">
      <c r="B51" s="109">
        <v>0.42836805555555557</v>
      </c>
      <c r="C51" s="110">
        <v>176</v>
      </c>
      <c r="D51" s="111">
        <v>36.299999999999997</v>
      </c>
      <c r="E51" s="111">
        <v>6388.7999999999993</v>
      </c>
      <c r="F51" s="60" t="s">
        <v>12</v>
      </c>
    </row>
    <row r="52" spans="2:6">
      <c r="B52" s="109">
        <v>0.43131944444444442</v>
      </c>
      <c r="C52" s="110">
        <v>120</v>
      </c>
      <c r="D52" s="111">
        <v>36.24</v>
      </c>
      <c r="E52" s="111">
        <v>4348.8</v>
      </c>
      <c r="F52" s="60" t="s">
        <v>12</v>
      </c>
    </row>
    <row r="53" spans="2:6">
      <c r="B53" s="109">
        <v>0.44047453703703704</v>
      </c>
      <c r="C53" s="110">
        <v>516</v>
      </c>
      <c r="D53" s="111">
        <v>36.520000000000003</v>
      </c>
      <c r="E53" s="111">
        <v>18844.320000000003</v>
      </c>
      <c r="F53" s="60" t="s">
        <v>12</v>
      </c>
    </row>
    <row r="54" spans="2:6">
      <c r="B54" s="109">
        <v>0.44238425925925928</v>
      </c>
      <c r="C54" s="110">
        <v>112</v>
      </c>
      <c r="D54" s="111">
        <v>36.5</v>
      </c>
      <c r="E54" s="111">
        <v>4088</v>
      </c>
      <c r="F54" s="60" t="s">
        <v>12</v>
      </c>
    </row>
    <row r="55" spans="2:6">
      <c r="B55" s="109">
        <v>0.44530092592592591</v>
      </c>
      <c r="C55" s="110">
        <v>93</v>
      </c>
      <c r="D55" s="111">
        <v>36.42</v>
      </c>
      <c r="E55" s="111">
        <v>3387.06</v>
      </c>
      <c r="F55" s="60" t="s">
        <v>12</v>
      </c>
    </row>
    <row r="56" spans="2:6">
      <c r="B56" s="109">
        <v>0.44788194444444446</v>
      </c>
      <c r="C56" s="110">
        <v>165</v>
      </c>
      <c r="D56" s="111">
        <v>36.700000000000003</v>
      </c>
      <c r="E56" s="111">
        <v>6055.5000000000009</v>
      </c>
      <c r="F56" s="60" t="s">
        <v>12</v>
      </c>
    </row>
    <row r="57" spans="2:6">
      <c r="B57" s="109">
        <v>0.44959490740740743</v>
      </c>
      <c r="C57" s="110">
        <v>88</v>
      </c>
      <c r="D57" s="111">
        <v>36.619999999999997</v>
      </c>
      <c r="E57" s="111">
        <v>3222.56</v>
      </c>
      <c r="F57" s="60" t="s">
        <v>12</v>
      </c>
    </row>
    <row r="58" spans="2:6">
      <c r="B58" s="109">
        <v>0.45165509259259257</v>
      </c>
      <c r="C58" s="110">
        <v>87</v>
      </c>
      <c r="D58" s="111">
        <v>36.619999999999997</v>
      </c>
      <c r="E58" s="111">
        <v>3185.9399999999996</v>
      </c>
      <c r="F58" s="60" t="s">
        <v>12</v>
      </c>
    </row>
    <row r="59" spans="2:6">
      <c r="B59" s="109">
        <v>0.45616898148148149</v>
      </c>
      <c r="C59" s="110">
        <v>157</v>
      </c>
      <c r="D59" s="111">
        <v>36.64</v>
      </c>
      <c r="E59" s="111">
        <v>5752.4800000000005</v>
      </c>
      <c r="F59" s="60" t="s">
        <v>12</v>
      </c>
    </row>
    <row r="60" spans="2:6">
      <c r="B60" s="109">
        <v>0.45799768518518519</v>
      </c>
      <c r="C60" s="110">
        <v>154</v>
      </c>
      <c r="D60" s="111">
        <v>36.64</v>
      </c>
      <c r="E60" s="111">
        <v>5642.56</v>
      </c>
      <c r="F60" s="60" t="s">
        <v>12</v>
      </c>
    </row>
    <row r="61" spans="2:6">
      <c r="B61" s="109">
        <v>0.4626851851851852</v>
      </c>
      <c r="C61" s="110">
        <v>119</v>
      </c>
      <c r="D61" s="111">
        <v>36.619999999999997</v>
      </c>
      <c r="E61" s="111">
        <v>4357.78</v>
      </c>
      <c r="F61" s="60" t="s">
        <v>12</v>
      </c>
    </row>
    <row r="62" spans="2:6">
      <c r="B62" s="109">
        <v>0.46310185185185188</v>
      </c>
      <c r="C62" s="110">
        <v>130</v>
      </c>
      <c r="D62" s="111">
        <v>36.619999999999997</v>
      </c>
      <c r="E62" s="111">
        <v>4760.5999999999995</v>
      </c>
      <c r="F62" s="60" t="s">
        <v>12</v>
      </c>
    </row>
    <row r="63" spans="2:6">
      <c r="B63" s="109">
        <v>0.46500000000000002</v>
      </c>
      <c r="C63" s="110">
        <v>108</v>
      </c>
      <c r="D63" s="111">
        <v>36.619999999999997</v>
      </c>
      <c r="E63" s="111">
        <v>3954.9599999999996</v>
      </c>
      <c r="F63" s="60" t="s">
        <v>12</v>
      </c>
    </row>
    <row r="64" spans="2:6">
      <c r="B64" s="109">
        <v>0.46620370370370373</v>
      </c>
      <c r="C64" s="110">
        <v>84</v>
      </c>
      <c r="D64" s="111">
        <v>36.64</v>
      </c>
      <c r="E64" s="111">
        <v>3077.76</v>
      </c>
      <c r="F64" s="60" t="s">
        <v>12</v>
      </c>
    </row>
    <row r="65" spans="2:6">
      <c r="B65" s="109">
        <v>0.46894675925925927</v>
      </c>
      <c r="C65" s="110">
        <v>94</v>
      </c>
      <c r="D65" s="111">
        <v>36.619999999999997</v>
      </c>
      <c r="E65" s="111">
        <v>3442.2799999999997</v>
      </c>
      <c r="F65" s="60" t="s">
        <v>12</v>
      </c>
    </row>
    <row r="66" spans="2:6">
      <c r="B66" s="109">
        <v>0.47328703703703706</v>
      </c>
      <c r="C66" s="110">
        <v>85</v>
      </c>
      <c r="D66" s="111">
        <v>36.6</v>
      </c>
      <c r="E66" s="111">
        <v>3111</v>
      </c>
      <c r="F66" s="60" t="s">
        <v>12</v>
      </c>
    </row>
    <row r="67" spans="2:6">
      <c r="B67" s="109">
        <v>0.47328703703703706</v>
      </c>
      <c r="C67" s="110">
        <v>118</v>
      </c>
      <c r="D67" s="111">
        <v>36.6</v>
      </c>
      <c r="E67" s="111">
        <v>4318.8</v>
      </c>
      <c r="F67" s="60" t="s">
        <v>12</v>
      </c>
    </row>
    <row r="68" spans="2:6">
      <c r="B68" s="109">
        <v>0.47542824074074075</v>
      </c>
      <c r="C68" s="110">
        <v>102</v>
      </c>
      <c r="D68" s="111">
        <v>36.619999999999997</v>
      </c>
      <c r="E68" s="111">
        <v>3735.24</v>
      </c>
      <c r="F68" s="60" t="s">
        <v>12</v>
      </c>
    </row>
    <row r="69" spans="2:6">
      <c r="B69" s="109">
        <v>0.47783564814814816</v>
      </c>
      <c r="C69" s="110">
        <v>91</v>
      </c>
      <c r="D69" s="111">
        <v>36.64</v>
      </c>
      <c r="E69" s="111">
        <v>3334.2400000000002</v>
      </c>
      <c r="F69" s="60" t="s">
        <v>12</v>
      </c>
    </row>
    <row r="70" spans="2:6">
      <c r="B70" s="109">
        <v>0.47962962962962963</v>
      </c>
      <c r="C70" s="110">
        <v>87</v>
      </c>
      <c r="D70" s="111">
        <v>36.64</v>
      </c>
      <c r="E70" s="111">
        <v>3187.68</v>
      </c>
      <c r="F70" s="60" t="s">
        <v>12</v>
      </c>
    </row>
    <row r="71" spans="2:6">
      <c r="B71" s="109">
        <v>0.48357638888888888</v>
      </c>
      <c r="C71" s="110">
        <v>50</v>
      </c>
      <c r="D71" s="111">
        <v>36.700000000000003</v>
      </c>
      <c r="E71" s="111">
        <v>1835.0000000000002</v>
      </c>
      <c r="F71" s="60" t="s">
        <v>12</v>
      </c>
    </row>
    <row r="72" spans="2:6">
      <c r="B72" s="109">
        <v>0.48357638888888888</v>
      </c>
      <c r="C72" s="110">
        <v>83</v>
      </c>
      <c r="D72" s="111">
        <v>36.700000000000003</v>
      </c>
      <c r="E72" s="111">
        <v>3046.1000000000004</v>
      </c>
      <c r="F72" s="60" t="s">
        <v>12</v>
      </c>
    </row>
    <row r="73" spans="2:6">
      <c r="B73" s="109">
        <v>0.48738425925925927</v>
      </c>
      <c r="C73" s="110">
        <v>190</v>
      </c>
      <c r="D73" s="111">
        <v>36.72</v>
      </c>
      <c r="E73" s="111">
        <v>6976.8</v>
      </c>
      <c r="F73" s="60" t="s">
        <v>12</v>
      </c>
    </row>
    <row r="74" spans="2:6">
      <c r="B74" s="109">
        <v>0.49333333333333335</v>
      </c>
      <c r="C74" s="110">
        <v>59</v>
      </c>
      <c r="D74" s="111">
        <v>36.74</v>
      </c>
      <c r="E74" s="111">
        <v>2167.6600000000003</v>
      </c>
      <c r="F74" s="60" t="s">
        <v>12</v>
      </c>
    </row>
    <row r="75" spans="2:6">
      <c r="B75" s="109">
        <v>0.49333333333333335</v>
      </c>
      <c r="C75" s="110">
        <v>71</v>
      </c>
      <c r="D75" s="111">
        <v>36.74</v>
      </c>
      <c r="E75" s="111">
        <v>2608.54</v>
      </c>
      <c r="F75" s="60" t="s">
        <v>12</v>
      </c>
    </row>
    <row r="76" spans="2:6">
      <c r="B76" s="109">
        <v>0.49956018518518519</v>
      </c>
      <c r="C76" s="110">
        <v>440</v>
      </c>
      <c r="D76" s="111">
        <v>36.78</v>
      </c>
      <c r="E76" s="111">
        <v>16183.2</v>
      </c>
      <c r="F76" s="60" t="s">
        <v>12</v>
      </c>
    </row>
    <row r="77" spans="2:6">
      <c r="B77" s="109">
        <v>0.50159722222222225</v>
      </c>
      <c r="C77" s="110">
        <v>87</v>
      </c>
      <c r="D77" s="111">
        <v>36.78</v>
      </c>
      <c r="E77" s="111">
        <v>3199.86</v>
      </c>
      <c r="F77" s="60" t="s">
        <v>12</v>
      </c>
    </row>
    <row r="78" spans="2:6">
      <c r="B78" s="109">
        <v>0.50613425925925926</v>
      </c>
      <c r="C78" s="110">
        <v>190</v>
      </c>
      <c r="D78" s="111">
        <v>36.78</v>
      </c>
      <c r="E78" s="111">
        <v>6988.2</v>
      </c>
      <c r="F78" s="60" t="s">
        <v>12</v>
      </c>
    </row>
    <row r="79" spans="2:6">
      <c r="B79" s="109">
        <v>0.5100231481481482</v>
      </c>
      <c r="C79" s="110">
        <v>134</v>
      </c>
      <c r="D79" s="111">
        <v>36.74</v>
      </c>
      <c r="E79" s="111">
        <v>4923.16</v>
      </c>
      <c r="F79" s="60" t="s">
        <v>12</v>
      </c>
    </row>
    <row r="80" spans="2:6">
      <c r="B80" s="109">
        <v>0.51664351851851853</v>
      </c>
      <c r="C80" s="110">
        <v>84</v>
      </c>
      <c r="D80" s="111">
        <v>36.799999999999997</v>
      </c>
      <c r="E80" s="111">
        <v>3091.2</v>
      </c>
      <c r="F80" s="60" t="s">
        <v>12</v>
      </c>
    </row>
    <row r="81" spans="2:6">
      <c r="B81" s="109">
        <v>0.51747685185185188</v>
      </c>
      <c r="C81" s="110">
        <v>76</v>
      </c>
      <c r="D81" s="111">
        <v>36.799999999999997</v>
      </c>
      <c r="E81" s="111">
        <v>2796.7999999999997</v>
      </c>
      <c r="F81" s="60" t="s">
        <v>12</v>
      </c>
    </row>
    <row r="82" spans="2:6">
      <c r="B82" s="109">
        <v>0.51747685185185188</v>
      </c>
      <c r="C82" s="110">
        <v>104</v>
      </c>
      <c r="D82" s="111">
        <v>36.799999999999997</v>
      </c>
      <c r="E82" s="111">
        <v>3827.2</v>
      </c>
      <c r="F82" s="60" t="s">
        <v>12</v>
      </c>
    </row>
    <row r="83" spans="2:6">
      <c r="B83" s="109">
        <v>0.52041666666666664</v>
      </c>
      <c r="C83" s="110">
        <v>126</v>
      </c>
      <c r="D83" s="111">
        <v>36.82</v>
      </c>
      <c r="E83" s="111">
        <v>4639.32</v>
      </c>
      <c r="F83" s="60" t="s">
        <v>12</v>
      </c>
    </row>
    <row r="84" spans="2:6">
      <c r="B84" s="109">
        <v>0.52643518518518517</v>
      </c>
      <c r="C84" s="110">
        <v>156</v>
      </c>
      <c r="D84" s="111">
        <v>36.9</v>
      </c>
      <c r="E84" s="111">
        <v>5756.4</v>
      </c>
      <c r="F84" s="60" t="s">
        <v>12</v>
      </c>
    </row>
    <row r="85" spans="2:6">
      <c r="B85" s="109">
        <v>0.52739583333333329</v>
      </c>
      <c r="C85" s="110">
        <v>86</v>
      </c>
      <c r="D85" s="111">
        <v>36.880000000000003</v>
      </c>
      <c r="E85" s="111">
        <v>3171.6800000000003</v>
      </c>
      <c r="F85" s="60" t="s">
        <v>12</v>
      </c>
    </row>
    <row r="86" spans="2:6">
      <c r="B86" s="109">
        <v>0.52993055555555557</v>
      </c>
      <c r="C86" s="110">
        <v>92</v>
      </c>
      <c r="D86" s="111">
        <v>36.840000000000003</v>
      </c>
      <c r="E86" s="111">
        <v>3389.28</v>
      </c>
      <c r="F86" s="60" t="s">
        <v>12</v>
      </c>
    </row>
    <row r="87" spans="2:6">
      <c r="B87" s="109">
        <v>0.53271990740740738</v>
      </c>
      <c r="C87" s="110">
        <v>87</v>
      </c>
      <c r="D87" s="111">
        <v>36.82</v>
      </c>
      <c r="E87" s="111">
        <v>3203.34</v>
      </c>
      <c r="F87" s="60" t="s">
        <v>12</v>
      </c>
    </row>
    <row r="88" spans="2:6">
      <c r="B88" s="109">
        <v>0.53630787037037042</v>
      </c>
      <c r="C88" s="110">
        <v>136</v>
      </c>
      <c r="D88" s="111">
        <v>36.82</v>
      </c>
      <c r="E88" s="111">
        <v>5007.5200000000004</v>
      </c>
      <c r="F88" s="60" t="s">
        <v>12</v>
      </c>
    </row>
    <row r="89" spans="2:6">
      <c r="B89" s="109">
        <v>0.53925925925925922</v>
      </c>
      <c r="C89" s="110">
        <v>86</v>
      </c>
      <c r="D89" s="111">
        <v>36.799999999999997</v>
      </c>
      <c r="E89" s="111">
        <v>3164.7999999999997</v>
      </c>
      <c r="F89" s="60" t="s">
        <v>12</v>
      </c>
    </row>
    <row r="90" spans="2:6">
      <c r="B90" s="109">
        <v>0.54317129629629635</v>
      </c>
      <c r="C90" s="110">
        <v>224</v>
      </c>
      <c r="D90" s="111">
        <v>36.82</v>
      </c>
      <c r="E90" s="111">
        <v>8247.68</v>
      </c>
      <c r="F90" s="60" t="s">
        <v>12</v>
      </c>
    </row>
    <row r="91" spans="2:6">
      <c r="B91" s="109">
        <v>0.54871527777777773</v>
      </c>
      <c r="C91" s="110">
        <v>107</v>
      </c>
      <c r="D91" s="111">
        <v>36.840000000000003</v>
      </c>
      <c r="E91" s="111">
        <v>3941.8800000000006</v>
      </c>
      <c r="F91" s="60" t="s">
        <v>12</v>
      </c>
    </row>
    <row r="92" spans="2:6">
      <c r="B92" s="109">
        <v>0.54871527777777773</v>
      </c>
      <c r="C92" s="110">
        <v>93</v>
      </c>
      <c r="D92" s="111">
        <v>36.840000000000003</v>
      </c>
      <c r="E92" s="111">
        <v>3426.1200000000003</v>
      </c>
      <c r="F92" s="60" t="s">
        <v>12</v>
      </c>
    </row>
    <row r="93" spans="2:6">
      <c r="B93" s="109">
        <v>0.56049768518518517</v>
      </c>
      <c r="C93" s="110">
        <v>89</v>
      </c>
      <c r="D93" s="111">
        <v>36.840000000000003</v>
      </c>
      <c r="E93" s="111">
        <v>3278.76</v>
      </c>
      <c r="F93" s="60" t="s">
        <v>12</v>
      </c>
    </row>
    <row r="94" spans="2:6">
      <c r="B94" s="109">
        <v>0.56049768518518517</v>
      </c>
      <c r="C94" s="110">
        <v>131</v>
      </c>
      <c r="D94" s="111">
        <v>36.840000000000003</v>
      </c>
      <c r="E94" s="111">
        <v>4826.0400000000009</v>
      </c>
      <c r="F94" s="60" t="s">
        <v>12</v>
      </c>
    </row>
    <row r="95" spans="2:6">
      <c r="B95" s="109">
        <v>0.56193287037037032</v>
      </c>
      <c r="C95" s="110">
        <v>116</v>
      </c>
      <c r="D95" s="111">
        <v>36.82</v>
      </c>
      <c r="E95" s="111">
        <v>4271.12</v>
      </c>
      <c r="F95" s="60" t="s">
        <v>12</v>
      </c>
    </row>
    <row r="96" spans="2:6">
      <c r="B96" s="109">
        <v>0.56413194444444448</v>
      </c>
      <c r="C96" s="110">
        <v>88</v>
      </c>
      <c r="D96" s="111">
        <v>36.74</v>
      </c>
      <c r="E96" s="111">
        <v>3233.1200000000003</v>
      </c>
      <c r="F96" s="60" t="s">
        <v>12</v>
      </c>
    </row>
    <row r="97" spans="2:6">
      <c r="B97" s="109">
        <v>0.56616898148148154</v>
      </c>
      <c r="C97" s="110">
        <v>106</v>
      </c>
      <c r="D97" s="111">
        <v>36.700000000000003</v>
      </c>
      <c r="E97" s="111">
        <v>3890.2000000000003</v>
      </c>
      <c r="F97" s="60" t="s">
        <v>12</v>
      </c>
    </row>
    <row r="98" spans="2:6">
      <c r="B98" s="109">
        <v>0.56910879629629629</v>
      </c>
      <c r="C98" s="110">
        <v>54</v>
      </c>
      <c r="D98" s="111">
        <v>36.659999999999997</v>
      </c>
      <c r="E98" s="111">
        <v>1979.6399999999999</v>
      </c>
      <c r="F98" s="60" t="s">
        <v>12</v>
      </c>
    </row>
    <row r="99" spans="2:6">
      <c r="B99" s="109">
        <v>0.5715393518518519</v>
      </c>
      <c r="C99" s="110">
        <v>91</v>
      </c>
      <c r="D99" s="111">
        <v>36.68</v>
      </c>
      <c r="E99" s="111">
        <v>3337.88</v>
      </c>
      <c r="F99" s="60" t="s">
        <v>12</v>
      </c>
    </row>
    <row r="100" spans="2:6">
      <c r="B100" s="109">
        <v>0.58045138888888892</v>
      </c>
      <c r="C100" s="110">
        <v>336</v>
      </c>
      <c r="D100" s="111">
        <v>36.82</v>
      </c>
      <c r="E100" s="111">
        <v>12371.52</v>
      </c>
      <c r="F100" s="60" t="s">
        <v>12</v>
      </c>
    </row>
    <row r="101" spans="2:6">
      <c r="B101" s="109">
        <v>0.58241898148148152</v>
      </c>
      <c r="C101" s="110">
        <v>87</v>
      </c>
      <c r="D101" s="111">
        <v>36.86</v>
      </c>
      <c r="E101" s="111">
        <v>3206.82</v>
      </c>
      <c r="F101" s="60" t="s">
        <v>12</v>
      </c>
    </row>
    <row r="102" spans="2:6">
      <c r="B102" s="109">
        <v>0.58799768518518514</v>
      </c>
      <c r="C102" s="110">
        <v>173</v>
      </c>
      <c r="D102" s="111">
        <v>36.799999999999997</v>
      </c>
      <c r="E102" s="111">
        <v>6366.4</v>
      </c>
      <c r="F102" s="60" t="s">
        <v>12</v>
      </c>
    </row>
    <row r="103" spans="2:6">
      <c r="B103" s="109">
        <v>0.59152777777777776</v>
      </c>
      <c r="C103" s="110">
        <v>146</v>
      </c>
      <c r="D103" s="111">
        <v>36.840000000000003</v>
      </c>
      <c r="E103" s="111">
        <v>5378.64</v>
      </c>
      <c r="F103" s="60" t="s">
        <v>12</v>
      </c>
    </row>
    <row r="104" spans="2:6">
      <c r="B104" s="109">
        <v>0.59541666666666671</v>
      </c>
      <c r="C104" s="110">
        <v>115</v>
      </c>
      <c r="D104" s="111">
        <v>36.840000000000003</v>
      </c>
      <c r="E104" s="111">
        <v>4236.6000000000004</v>
      </c>
      <c r="F104" s="60" t="s">
        <v>12</v>
      </c>
    </row>
    <row r="105" spans="2:6">
      <c r="B105" s="109">
        <v>0.59700231481481481</v>
      </c>
      <c r="C105" s="110">
        <v>92</v>
      </c>
      <c r="D105" s="111">
        <v>36.840000000000003</v>
      </c>
      <c r="E105" s="111">
        <v>3389.28</v>
      </c>
      <c r="F105" s="60" t="s">
        <v>12</v>
      </c>
    </row>
    <row r="106" spans="2:6">
      <c r="B106" s="109">
        <v>0.59861111111111109</v>
      </c>
      <c r="C106" s="110">
        <v>85</v>
      </c>
      <c r="D106" s="111">
        <v>36.82</v>
      </c>
      <c r="E106" s="111">
        <v>3129.7</v>
      </c>
      <c r="F106" s="60" t="s">
        <v>12</v>
      </c>
    </row>
    <row r="107" spans="2:6">
      <c r="B107" s="109">
        <v>0.6013425925925926</v>
      </c>
      <c r="C107" s="110">
        <v>88</v>
      </c>
      <c r="D107" s="111">
        <v>36.76</v>
      </c>
      <c r="E107" s="111">
        <v>3234.8799999999997</v>
      </c>
      <c r="F107" s="60" t="s">
        <v>12</v>
      </c>
    </row>
    <row r="108" spans="2:6">
      <c r="B108" s="109">
        <v>0.60381944444444446</v>
      </c>
      <c r="C108" s="110">
        <v>88</v>
      </c>
      <c r="D108" s="111">
        <v>36.78</v>
      </c>
      <c r="E108" s="111">
        <v>3236.6400000000003</v>
      </c>
      <c r="F108" s="60" t="s">
        <v>12</v>
      </c>
    </row>
    <row r="109" spans="2:6">
      <c r="B109" s="109">
        <v>0.60668981481481477</v>
      </c>
      <c r="C109" s="110">
        <v>85</v>
      </c>
      <c r="D109" s="111">
        <v>36.78</v>
      </c>
      <c r="E109" s="111">
        <v>3126.3</v>
      </c>
      <c r="F109" s="60" t="s">
        <v>12</v>
      </c>
    </row>
    <row r="110" spans="2:6">
      <c r="B110" s="109">
        <v>0.60682870370370368</v>
      </c>
      <c r="C110" s="110">
        <v>114</v>
      </c>
      <c r="D110" s="111">
        <v>36.76</v>
      </c>
      <c r="E110" s="111">
        <v>4190.6399999999994</v>
      </c>
      <c r="F110" s="60" t="s">
        <v>12</v>
      </c>
    </row>
    <row r="111" spans="2:6">
      <c r="B111" s="109">
        <v>0.6106018518518519</v>
      </c>
      <c r="C111" s="110">
        <v>127</v>
      </c>
      <c r="D111" s="111">
        <v>36.72</v>
      </c>
      <c r="E111" s="111">
        <v>4663.4399999999996</v>
      </c>
      <c r="F111" s="60" t="s">
        <v>12</v>
      </c>
    </row>
    <row r="112" spans="2:6">
      <c r="B112" s="109">
        <v>0.61262731481481481</v>
      </c>
      <c r="C112" s="110">
        <v>93</v>
      </c>
      <c r="D112" s="111">
        <v>36.74</v>
      </c>
      <c r="E112" s="111">
        <v>3416.82</v>
      </c>
      <c r="F112" s="60" t="s">
        <v>12</v>
      </c>
    </row>
    <row r="113" spans="2:6">
      <c r="B113" s="109">
        <v>0.61449074074074073</v>
      </c>
      <c r="C113" s="110">
        <v>132</v>
      </c>
      <c r="D113" s="111">
        <v>36.74</v>
      </c>
      <c r="E113" s="111">
        <v>4849.68</v>
      </c>
      <c r="F113" s="60" t="s">
        <v>12</v>
      </c>
    </row>
    <row r="114" spans="2:6">
      <c r="B114" s="109">
        <v>0.61631944444444442</v>
      </c>
      <c r="C114" s="110">
        <v>86</v>
      </c>
      <c r="D114" s="111">
        <v>36.72</v>
      </c>
      <c r="E114" s="111">
        <v>3157.92</v>
      </c>
      <c r="F114" s="60" t="s">
        <v>12</v>
      </c>
    </row>
    <row r="115" spans="2:6">
      <c r="B115" s="109">
        <v>0.61869212962962961</v>
      </c>
      <c r="C115" s="110">
        <v>90</v>
      </c>
      <c r="D115" s="111">
        <v>36.6</v>
      </c>
      <c r="E115" s="111">
        <v>3294</v>
      </c>
      <c r="F115" s="60" t="s">
        <v>12</v>
      </c>
    </row>
    <row r="116" spans="2:6">
      <c r="B116" s="109">
        <v>0.62069444444444444</v>
      </c>
      <c r="C116" s="110">
        <v>85</v>
      </c>
      <c r="D116" s="111">
        <v>36.659999999999997</v>
      </c>
      <c r="E116" s="111">
        <v>3116.1</v>
      </c>
      <c r="F116" s="60" t="s">
        <v>12</v>
      </c>
    </row>
    <row r="117" spans="2:6">
      <c r="B117" s="109">
        <v>0.62219907407407404</v>
      </c>
      <c r="C117" s="110">
        <v>105</v>
      </c>
      <c r="D117" s="111">
        <v>36.68</v>
      </c>
      <c r="E117" s="111">
        <v>3851.4</v>
      </c>
      <c r="F117" s="60" t="s">
        <v>12</v>
      </c>
    </row>
    <row r="118" spans="2:6">
      <c r="B118" s="109">
        <v>0.62559027777777776</v>
      </c>
      <c r="C118" s="110">
        <v>97</v>
      </c>
      <c r="D118" s="111">
        <v>36.6</v>
      </c>
      <c r="E118" s="111">
        <v>3550.2000000000003</v>
      </c>
      <c r="F118" s="60" t="s">
        <v>12</v>
      </c>
    </row>
    <row r="119" spans="2:6">
      <c r="B119" s="109">
        <v>0.62765046296296301</v>
      </c>
      <c r="C119" s="110">
        <v>67</v>
      </c>
      <c r="D119" s="111">
        <v>36.58</v>
      </c>
      <c r="E119" s="111">
        <v>2450.8599999999997</v>
      </c>
      <c r="F119" s="60" t="s">
        <v>12</v>
      </c>
    </row>
    <row r="120" spans="2:6">
      <c r="B120" s="109">
        <v>0.62765046296296301</v>
      </c>
      <c r="C120" s="110">
        <v>45</v>
      </c>
      <c r="D120" s="111">
        <v>36.58</v>
      </c>
      <c r="E120" s="111">
        <v>1646.1</v>
      </c>
      <c r="F120" s="60" t="s">
        <v>12</v>
      </c>
    </row>
    <row r="121" spans="2:6">
      <c r="B121" s="109">
        <v>0.62770833333333331</v>
      </c>
      <c r="C121" s="110">
        <v>100</v>
      </c>
      <c r="D121" s="111">
        <v>36.56</v>
      </c>
      <c r="E121" s="111">
        <v>3656</v>
      </c>
      <c r="F121" s="60" t="s">
        <v>12</v>
      </c>
    </row>
    <row r="122" spans="2:6">
      <c r="B122" s="109">
        <v>0.63474537037037038</v>
      </c>
      <c r="C122" s="110">
        <v>290</v>
      </c>
      <c r="D122" s="111">
        <v>36.6</v>
      </c>
      <c r="E122" s="111">
        <v>10614</v>
      </c>
      <c r="F122" s="60" t="s">
        <v>12</v>
      </c>
    </row>
    <row r="123" spans="2:6">
      <c r="B123" s="109">
        <v>0.63504629629629628</v>
      </c>
      <c r="C123" s="110">
        <v>87</v>
      </c>
      <c r="D123" s="111">
        <v>36.6</v>
      </c>
      <c r="E123" s="111">
        <v>3184.2000000000003</v>
      </c>
      <c r="F123" s="60" t="s">
        <v>12</v>
      </c>
    </row>
    <row r="124" spans="2:6">
      <c r="B124" s="109">
        <v>0.63700231481481484</v>
      </c>
      <c r="C124" s="110">
        <v>93</v>
      </c>
      <c r="D124" s="111">
        <v>36.659999999999997</v>
      </c>
      <c r="E124" s="111">
        <v>3409.3799999999997</v>
      </c>
      <c r="F124" s="60" t="s">
        <v>12</v>
      </c>
    </row>
    <row r="125" spans="2:6">
      <c r="B125" s="109">
        <v>0.641087962962963</v>
      </c>
      <c r="C125" s="110">
        <v>7</v>
      </c>
      <c r="D125" s="111">
        <v>36.700000000000003</v>
      </c>
      <c r="E125" s="111">
        <v>256.90000000000003</v>
      </c>
      <c r="F125" s="60" t="s">
        <v>12</v>
      </c>
    </row>
    <row r="126" spans="2:6">
      <c r="B126" s="109">
        <v>0.641087962962963</v>
      </c>
      <c r="C126" s="110">
        <v>122</v>
      </c>
      <c r="D126" s="111">
        <v>36.700000000000003</v>
      </c>
      <c r="E126" s="111">
        <v>4477.4000000000005</v>
      </c>
      <c r="F126" s="60" t="s">
        <v>12</v>
      </c>
    </row>
    <row r="127" spans="2:6">
      <c r="B127" s="109">
        <v>0.64229166666666671</v>
      </c>
      <c r="C127" s="110">
        <v>241</v>
      </c>
      <c r="D127" s="111">
        <v>36.72</v>
      </c>
      <c r="E127" s="111">
        <v>8849.52</v>
      </c>
      <c r="F127" s="60" t="s">
        <v>12</v>
      </c>
    </row>
    <row r="128" spans="2:6">
      <c r="B128" s="109">
        <v>0.64265046296296291</v>
      </c>
      <c r="C128" s="110">
        <v>90</v>
      </c>
      <c r="D128" s="111">
        <v>36.700000000000003</v>
      </c>
      <c r="E128" s="111">
        <v>3303.0000000000005</v>
      </c>
      <c r="F128" s="60" t="s">
        <v>12</v>
      </c>
    </row>
    <row r="129" spans="2:6">
      <c r="B129" s="109">
        <v>0.64513888888888893</v>
      </c>
      <c r="C129" s="110">
        <v>90</v>
      </c>
      <c r="D129" s="111">
        <v>36.64</v>
      </c>
      <c r="E129" s="111">
        <v>3297.6</v>
      </c>
      <c r="F129" s="60" t="s">
        <v>12</v>
      </c>
    </row>
    <row r="130" spans="2:6">
      <c r="B130" s="109">
        <v>0.64640046296296294</v>
      </c>
      <c r="C130" s="110">
        <v>194</v>
      </c>
      <c r="D130" s="111">
        <v>36.659999999999997</v>
      </c>
      <c r="E130" s="111">
        <v>7112.0399999999991</v>
      </c>
      <c r="F130" s="60" t="s">
        <v>12</v>
      </c>
    </row>
    <row r="131" spans="2:6">
      <c r="B131" s="109">
        <v>0.64747685185185189</v>
      </c>
      <c r="C131" s="110">
        <v>836</v>
      </c>
      <c r="D131" s="111">
        <v>36.6</v>
      </c>
      <c r="E131" s="111">
        <v>30597.600000000002</v>
      </c>
      <c r="F131" s="60" t="s">
        <v>12</v>
      </c>
    </row>
    <row r="132" spans="2:6">
      <c r="B132" s="109">
        <v>0.65038194444444442</v>
      </c>
      <c r="C132" s="110">
        <v>333</v>
      </c>
      <c r="D132" s="111">
        <v>36.72</v>
      </c>
      <c r="E132" s="111">
        <v>12227.76</v>
      </c>
      <c r="F132" s="60" t="s">
        <v>12</v>
      </c>
    </row>
    <row r="133" spans="2:6">
      <c r="B133" s="109">
        <v>0.65097222222222217</v>
      </c>
      <c r="C133" s="110">
        <v>449</v>
      </c>
      <c r="D133" s="111">
        <v>36.659999999999997</v>
      </c>
      <c r="E133" s="111">
        <v>16460.34</v>
      </c>
      <c r="F133" s="60" t="s">
        <v>12</v>
      </c>
    </row>
    <row r="134" spans="2:6">
      <c r="B134" s="109">
        <v>0.65214120370370365</v>
      </c>
      <c r="C134" s="110">
        <v>271</v>
      </c>
      <c r="D134" s="111">
        <v>36.659999999999997</v>
      </c>
      <c r="E134" s="111">
        <v>9934.8599999999988</v>
      </c>
      <c r="F134" s="60" t="s">
        <v>12</v>
      </c>
    </row>
    <row r="135" spans="2:6">
      <c r="B135" s="109">
        <v>0.65277777777777779</v>
      </c>
      <c r="C135" s="110">
        <v>94</v>
      </c>
      <c r="D135" s="111">
        <v>36.700000000000003</v>
      </c>
      <c r="E135" s="111">
        <v>3449.8</v>
      </c>
      <c r="F135" s="60" t="s">
        <v>12</v>
      </c>
    </row>
    <row r="136" spans="2:6">
      <c r="B136" s="109">
        <v>0.65329861111111109</v>
      </c>
      <c r="C136" s="110">
        <v>96</v>
      </c>
      <c r="D136" s="111">
        <v>36.68</v>
      </c>
      <c r="E136" s="111">
        <v>3521.2799999999997</v>
      </c>
      <c r="F136" s="60" t="s">
        <v>12</v>
      </c>
    </row>
    <row r="137" spans="2:6">
      <c r="B137" s="109">
        <v>0.6539814814814815</v>
      </c>
      <c r="C137" s="110">
        <v>131</v>
      </c>
      <c r="D137" s="111">
        <v>36.659999999999997</v>
      </c>
      <c r="E137" s="111">
        <v>4802.4599999999991</v>
      </c>
      <c r="F137" s="60" t="s">
        <v>12</v>
      </c>
    </row>
    <row r="138" spans="2:6">
      <c r="B138" s="109">
        <v>0.65726851851851853</v>
      </c>
      <c r="C138" s="110">
        <v>207</v>
      </c>
      <c r="D138" s="111">
        <v>36.700000000000003</v>
      </c>
      <c r="E138" s="111">
        <v>7596.9000000000005</v>
      </c>
      <c r="F138" s="60" t="s">
        <v>12</v>
      </c>
    </row>
    <row r="139" spans="2:6">
      <c r="B139" s="109">
        <v>0.65780092592592587</v>
      </c>
      <c r="C139" s="110">
        <v>393</v>
      </c>
      <c r="D139" s="111">
        <v>36.74</v>
      </c>
      <c r="E139" s="111">
        <v>14438.820000000002</v>
      </c>
      <c r="F139" s="60" t="s">
        <v>12</v>
      </c>
    </row>
    <row r="140" spans="2:6">
      <c r="B140" s="109">
        <v>0.65874999999999995</v>
      </c>
      <c r="C140" s="110">
        <v>46</v>
      </c>
      <c r="D140" s="111">
        <v>36.68</v>
      </c>
      <c r="E140" s="111">
        <v>1687.28</v>
      </c>
      <c r="F140" s="60" t="s">
        <v>12</v>
      </c>
    </row>
    <row r="141" spans="2:6">
      <c r="B141" s="109">
        <v>0.65874999999999995</v>
      </c>
      <c r="C141" s="110">
        <v>48</v>
      </c>
      <c r="D141" s="111">
        <v>36.68</v>
      </c>
      <c r="E141" s="111">
        <v>1760.6399999999999</v>
      </c>
      <c r="F141" s="60" t="s">
        <v>12</v>
      </c>
    </row>
    <row r="142" spans="2:6">
      <c r="B142" s="109">
        <v>0.65954861111111107</v>
      </c>
      <c r="C142" s="110">
        <v>104</v>
      </c>
      <c r="D142" s="111">
        <v>36.659999999999997</v>
      </c>
      <c r="E142" s="111">
        <v>3812.6399999999994</v>
      </c>
      <c r="F142" s="60" t="s">
        <v>12</v>
      </c>
    </row>
    <row r="143" spans="2:6">
      <c r="B143" s="109">
        <v>0.66101851851851856</v>
      </c>
      <c r="C143" s="110">
        <v>321</v>
      </c>
      <c r="D143" s="111">
        <v>36.659999999999997</v>
      </c>
      <c r="E143" s="111">
        <v>11767.859999999999</v>
      </c>
      <c r="F143" s="60" t="s">
        <v>12</v>
      </c>
    </row>
    <row r="144" spans="2:6">
      <c r="B144" s="109">
        <v>0.66399305555555554</v>
      </c>
      <c r="C144" s="110">
        <v>374</v>
      </c>
      <c r="D144" s="111">
        <v>36.659999999999997</v>
      </c>
      <c r="E144" s="111">
        <v>13710.839999999998</v>
      </c>
      <c r="F144" s="60" t="s">
        <v>12</v>
      </c>
    </row>
    <row r="145" spans="2:6">
      <c r="B145" s="109">
        <v>0.6650462962962963</v>
      </c>
      <c r="C145" s="110">
        <v>95</v>
      </c>
      <c r="D145" s="111">
        <v>36.659999999999997</v>
      </c>
      <c r="E145" s="111">
        <v>3482.7</v>
      </c>
      <c r="F145" s="60" t="s">
        <v>12</v>
      </c>
    </row>
    <row r="146" spans="2:6">
      <c r="B146" s="109">
        <v>0.66523148148148148</v>
      </c>
      <c r="C146" s="110">
        <v>144</v>
      </c>
      <c r="D146" s="111">
        <v>36.64</v>
      </c>
      <c r="E146" s="111">
        <v>5276.16</v>
      </c>
      <c r="F146" s="60" t="s">
        <v>12</v>
      </c>
    </row>
    <row r="147" spans="2:6">
      <c r="B147" s="109">
        <v>0.66615740740740736</v>
      </c>
      <c r="C147" s="110">
        <v>125</v>
      </c>
      <c r="D147" s="111">
        <v>36.64</v>
      </c>
      <c r="E147" s="111">
        <v>4580</v>
      </c>
      <c r="F147" s="60" t="s">
        <v>12</v>
      </c>
    </row>
    <row r="148" spans="2:6">
      <c r="B148" s="109">
        <v>0.66697916666666668</v>
      </c>
      <c r="C148" s="110">
        <v>4</v>
      </c>
      <c r="D148" s="111">
        <v>36.64</v>
      </c>
      <c r="E148" s="111">
        <v>146.56</v>
      </c>
      <c r="F148" s="60" t="s">
        <v>12</v>
      </c>
    </row>
    <row r="149" spans="2:6">
      <c r="B149" s="109">
        <v>0.66710648148148144</v>
      </c>
      <c r="C149" s="110">
        <v>151</v>
      </c>
      <c r="D149" s="111">
        <v>36.619999999999997</v>
      </c>
      <c r="E149" s="111">
        <v>5529.62</v>
      </c>
      <c r="F149" s="60" t="s">
        <v>12</v>
      </c>
    </row>
    <row r="150" spans="2:6">
      <c r="B150" s="109">
        <v>0.672337962962963</v>
      </c>
      <c r="C150" s="110">
        <v>71</v>
      </c>
      <c r="D150" s="111">
        <v>36.64</v>
      </c>
      <c r="E150" s="111">
        <v>2601.44</v>
      </c>
      <c r="F150" s="60" t="s">
        <v>12</v>
      </c>
    </row>
    <row r="151" spans="2:6">
      <c r="B151" s="109">
        <v>0.672337962962963</v>
      </c>
      <c r="C151" s="110">
        <v>347</v>
      </c>
      <c r="D151" s="111">
        <v>36.64</v>
      </c>
      <c r="E151" s="111">
        <v>12714.08</v>
      </c>
      <c r="F151" s="60" t="s">
        <v>12</v>
      </c>
    </row>
    <row r="152" spans="2:6">
      <c r="B152" s="109">
        <v>0.67238425925925926</v>
      </c>
      <c r="C152" s="110">
        <v>249</v>
      </c>
      <c r="D152" s="111">
        <v>36.619999999999997</v>
      </c>
      <c r="E152" s="111">
        <v>9118.3799999999992</v>
      </c>
      <c r="F152" s="60" t="s">
        <v>12</v>
      </c>
    </row>
    <row r="153" spans="2:6">
      <c r="B153" s="109">
        <v>0.67482638888888891</v>
      </c>
      <c r="C153" s="110">
        <v>178</v>
      </c>
      <c r="D153" s="111">
        <v>36.659999999999997</v>
      </c>
      <c r="E153" s="111">
        <v>6525.48</v>
      </c>
      <c r="F153" s="60" t="s">
        <v>12</v>
      </c>
    </row>
    <row r="154" spans="2:6">
      <c r="B154" s="109">
        <v>0.68246527777777777</v>
      </c>
      <c r="C154" s="110">
        <v>956</v>
      </c>
      <c r="D154" s="111">
        <v>36.74</v>
      </c>
      <c r="E154" s="111">
        <v>35123.440000000002</v>
      </c>
      <c r="F154" s="60" t="s">
        <v>12</v>
      </c>
    </row>
    <row r="155" spans="2:6">
      <c r="B155" s="109">
        <v>0.68405092592592598</v>
      </c>
      <c r="C155" s="110">
        <v>110</v>
      </c>
      <c r="D155" s="111">
        <v>36.700000000000003</v>
      </c>
      <c r="E155" s="111">
        <v>4037.0000000000005</v>
      </c>
      <c r="F155" s="60" t="s">
        <v>12</v>
      </c>
    </row>
    <row r="156" spans="2:6">
      <c r="B156" s="109">
        <v>0.68841435185185185</v>
      </c>
      <c r="C156" s="110">
        <v>421</v>
      </c>
      <c r="D156" s="111">
        <v>36.72</v>
      </c>
      <c r="E156" s="111">
        <v>15459.119999999999</v>
      </c>
      <c r="F156" s="60" t="s">
        <v>12</v>
      </c>
    </row>
    <row r="157" spans="2:6">
      <c r="B157" s="109">
        <v>0.68923611111111116</v>
      </c>
      <c r="C157" s="110">
        <v>245</v>
      </c>
      <c r="D157" s="111">
        <v>36.74</v>
      </c>
      <c r="E157" s="111">
        <v>9001.3000000000011</v>
      </c>
      <c r="F157" s="60" t="s">
        <v>12</v>
      </c>
    </row>
    <row r="158" spans="2:6">
      <c r="B158" s="109">
        <v>0.69126157407407407</v>
      </c>
      <c r="C158" s="110">
        <v>56</v>
      </c>
      <c r="D158" s="111">
        <v>36.74</v>
      </c>
      <c r="E158" s="111">
        <v>2057.44</v>
      </c>
      <c r="F158" s="60" t="s">
        <v>12</v>
      </c>
    </row>
    <row r="159" spans="2:6">
      <c r="B159" s="109">
        <v>0.69126157407407407</v>
      </c>
      <c r="C159" s="110">
        <v>90</v>
      </c>
      <c r="D159" s="111">
        <v>36.74</v>
      </c>
      <c r="E159" s="111">
        <v>3306.6000000000004</v>
      </c>
      <c r="F159" s="60" t="s">
        <v>12</v>
      </c>
    </row>
    <row r="160" spans="2:6">
      <c r="B160" s="109">
        <v>0.69589120370370372</v>
      </c>
      <c r="C160" s="110">
        <v>86</v>
      </c>
      <c r="D160" s="111">
        <v>36.76</v>
      </c>
      <c r="E160" s="111">
        <v>3161.3599999999997</v>
      </c>
      <c r="F160" s="60" t="s">
        <v>12</v>
      </c>
    </row>
    <row r="161" spans="2:6">
      <c r="B161" s="109">
        <v>0.69589120370370372</v>
      </c>
      <c r="C161" s="110">
        <v>307</v>
      </c>
      <c r="D161" s="111">
        <v>36.76</v>
      </c>
      <c r="E161" s="111">
        <v>11285.32</v>
      </c>
      <c r="F161" s="60" t="s">
        <v>12</v>
      </c>
    </row>
    <row r="162" spans="2:6">
      <c r="B162" s="109">
        <v>0.69844907407407408</v>
      </c>
      <c r="C162" s="110">
        <v>264</v>
      </c>
      <c r="D162" s="111">
        <v>36.76</v>
      </c>
      <c r="E162" s="111">
        <v>9704.64</v>
      </c>
      <c r="F162" s="60" t="s">
        <v>12</v>
      </c>
    </row>
    <row r="163" spans="2:6">
      <c r="B163" s="109">
        <v>0.69913194444444449</v>
      </c>
      <c r="C163" s="110">
        <v>330</v>
      </c>
      <c r="D163" s="111">
        <v>36.76</v>
      </c>
      <c r="E163" s="111">
        <v>12130.8</v>
      </c>
      <c r="F163" s="60" t="s">
        <v>12</v>
      </c>
    </row>
    <row r="164" spans="2:6">
      <c r="B164" s="109">
        <v>0.70015046296296302</v>
      </c>
      <c r="C164" s="110">
        <v>87</v>
      </c>
      <c r="D164" s="111">
        <v>36.72</v>
      </c>
      <c r="E164" s="111">
        <v>3194.64</v>
      </c>
      <c r="F164" s="60" t="s">
        <v>12</v>
      </c>
    </row>
    <row r="165" spans="2:6" ht="12.5">
      <c r="B165" s="34">
        <v>0.7043518518518519</v>
      </c>
      <c r="C165" s="103">
        <v>95</v>
      </c>
      <c r="D165" s="104">
        <v>36.64</v>
      </c>
      <c r="E165" s="104">
        <v>3480.8</v>
      </c>
      <c r="F165" s="105" t="s">
        <v>12</v>
      </c>
    </row>
    <row r="166" spans="2:6" ht="12.5">
      <c r="B166" s="34">
        <v>0.7043518518518519</v>
      </c>
      <c r="C166" s="103">
        <v>41</v>
      </c>
      <c r="D166" s="104">
        <v>36.64</v>
      </c>
      <c r="E166" s="104">
        <v>1502.24</v>
      </c>
      <c r="F166" s="105" t="s">
        <v>12</v>
      </c>
    </row>
    <row r="167" spans="2:6" ht="12.5">
      <c r="B167" s="34">
        <v>0.7043518518518519</v>
      </c>
      <c r="C167" s="103">
        <v>16</v>
      </c>
      <c r="D167" s="104">
        <v>36.64</v>
      </c>
      <c r="E167" s="104">
        <v>586.24</v>
      </c>
      <c r="F167" s="105" t="s">
        <v>12</v>
      </c>
    </row>
    <row r="168" spans="2:6" ht="12.5">
      <c r="B168" s="34">
        <v>0.7043518518518519</v>
      </c>
      <c r="C168" s="103">
        <v>276</v>
      </c>
      <c r="D168" s="104">
        <v>36.64</v>
      </c>
      <c r="E168" s="104">
        <v>10112.64</v>
      </c>
      <c r="F168" s="105" t="s">
        <v>12</v>
      </c>
    </row>
    <row r="169" spans="2:6" ht="12.5">
      <c r="B169" s="34">
        <v>0.70495370370370369</v>
      </c>
      <c r="C169" s="103">
        <v>117</v>
      </c>
      <c r="D169" s="104">
        <v>36.619999999999997</v>
      </c>
      <c r="E169" s="104">
        <v>4284.54</v>
      </c>
      <c r="F169" s="105" t="s">
        <v>12</v>
      </c>
    </row>
    <row r="170" spans="2:6" ht="12.5">
      <c r="B170" s="34">
        <v>0.705474537037037</v>
      </c>
      <c r="C170" s="103">
        <v>94</v>
      </c>
      <c r="D170" s="104">
        <v>36.6</v>
      </c>
      <c r="E170" s="104">
        <v>3440.4</v>
      </c>
      <c r="F170" s="105" t="s">
        <v>12</v>
      </c>
    </row>
    <row r="171" spans="2:6" ht="12.5">
      <c r="B171" s="34">
        <v>0.70715277777777774</v>
      </c>
      <c r="C171" s="103">
        <v>174</v>
      </c>
      <c r="D171" s="104">
        <v>36.56</v>
      </c>
      <c r="E171" s="104">
        <v>6361.4400000000005</v>
      </c>
      <c r="F171" s="105" t="s">
        <v>12</v>
      </c>
    </row>
    <row r="172" spans="2:6" ht="12.5">
      <c r="B172" s="34">
        <v>0.7082060185185185</v>
      </c>
      <c r="C172" s="103">
        <v>143</v>
      </c>
      <c r="D172" s="104">
        <v>36.5</v>
      </c>
      <c r="E172" s="104">
        <v>5219.5</v>
      </c>
      <c r="F172" s="105" t="s">
        <v>12</v>
      </c>
    </row>
    <row r="173" spans="2:6" ht="12.5">
      <c r="B173" s="34">
        <v>0.70894675925925921</v>
      </c>
      <c r="C173" s="103">
        <v>113</v>
      </c>
      <c r="D173" s="104">
        <v>36.46</v>
      </c>
      <c r="E173" s="104">
        <v>4119.9800000000005</v>
      </c>
      <c r="F173" s="105" t="s">
        <v>12</v>
      </c>
    </row>
    <row r="174" spans="2:6" ht="12.5">
      <c r="B174" s="34">
        <v>0.71012731481481484</v>
      </c>
      <c r="C174" s="103">
        <v>105</v>
      </c>
      <c r="D174" s="104">
        <v>36.42</v>
      </c>
      <c r="E174" s="104">
        <v>3824.1000000000004</v>
      </c>
      <c r="F174" s="105" t="s">
        <v>12</v>
      </c>
    </row>
    <row r="175" spans="2:6" ht="12.5">
      <c r="B175" s="34">
        <v>0.71143518518518523</v>
      </c>
      <c r="C175" s="103">
        <v>164</v>
      </c>
      <c r="D175" s="104">
        <v>36.4</v>
      </c>
      <c r="E175" s="104">
        <v>5969.5999999999995</v>
      </c>
      <c r="F175" s="105" t="s">
        <v>12</v>
      </c>
    </row>
    <row r="176" spans="2:6" ht="12.5">
      <c r="B176" s="34">
        <v>0.71155092592592595</v>
      </c>
      <c r="C176" s="103">
        <v>183</v>
      </c>
      <c r="D176" s="104">
        <v>36.36</v>
      </c>
      <c r="E176" s="104">
        <v>6653.88</v>
      </c>
      <c r="F176" s="105" t="s">
        <v>12</v>
      </c>
    </row>
    <row r="177" spans="2:6" ht="12.5">
      <c r="B177" s="34">
        <v>0.71737268518518515</v>
      </c>
      <c r="C177" s="103">
        <v>380</v>
      </c>
      <c r="D177" s="104">
        <v>36.36</v>
      </c>
      <c r="E177" s="104">
        <v>13816.8</v>
      </c>
      <c r="F177" s="105" t="s">
        <v>12</v>
      </c>
    </row>
    <row r="178" spans="2:6" ht="12.5">
      <c r="B178" s="34">
        <v>0.71755787037037033</v>
      </c>
      <c r="C178" s="103">
        <v>278</v>
      </c>
      <c r="D178" s="104">
        <v>36.299999999999997</v>
      </c>
      <c r="E178" s="104">
        <v>10091.4</v>
      </c>
      <c r="F178" s="105" t="s">
        <v>12</v>
      </c>
    </row>
    <row r="179" spans="2:6" ht="12.5">
      <c r="B179" s="34">
        <v>0.71829861111111115</v>
      </c>
      <c r="C179" s="103">
        <v>506</v>
      </c>
      <c r="D179" s="104">
        <v>36.28</v>
      </c>
      <c r="E179" s="104">
        <v>18357.68</v>
      </c>
      <c r="F179" s="105" t="s">
        <v>12</v>
      </c>
    </row>
    <row r="180" spans="2:6" ht="12.5">
      <c r="B180" s="34"/>
      <c r="C180" s="103"/>
      <c r="D180" s="104"/>
      <c r="E180" s="104"/>
      <c r="F180" s="105"/>
    </row>
    <row r="181" spans="2:6" ht="12.5">
      <c r="B181" s="34"/>
      <c r="C181" s="103"/>
      <c r="D181" s="104"/>
      <c r="E181" s="104"/>
      <c r="F181" s="105"/>
    </row>
    <row r="182" spans="2:6" ht="12.5">
      <c r="B182" s="34"/>
      <c r="C182" s="103"/>
      <c r="D182" s="104"/>
      <c r="E182" s="104"/>
      <c r="F182" s="105"/>
    </row>
    <row r="183" spans="2:6" ht="12.5">
      <c r="B183" s="34"/>
      <c r="C183" s="103"/>
      <c r="D183" s="104"/>
      <c r="E183" s="104"/>
      <c r="F183" s="105"/>
    </row>
    <row r="184" spans="2:6" ht="12.5">
      <c r="B184" s="34"/>
      <c r="C184" s="103"/>
      <c r="D184" s="104"/>
      <c r="E184" s="104"/>
      <c r="F184" s="105"/>
    </row>
    <row r="185" spans="2:6" ht="12.5">
      <c r="B185" s="34"/>
      <c r="C185" s="103"/>
      <c r="D185" s="104"/>
      <c r="E185" s="104"/>
      <c r="F185" s="105"/>
    </row>
    <row r="186" spans="2:6" ht="12.5">
      <c r="B186" s="34"/>
      <c r="C186" s="103"/>
      <c r="D186" s="104"/>
      <c r="E186" s="104"/>
      <c r="F186" s="105"/>
    </row>
    <row r="187" spans="2:6" ht="12.5">
      <c r="B187" s="34"/>
      <c r="C187" s="103"/>
      <c r="D187" s="104"/>
      <c r="E187" s="104"/>
      <c r="F187" s="105"/>
    </row>
    <row r="188" spans="2:6" ht="12.5">
      <c r="B188" s="34"/>
      <c r="C188" s="103"/>
      <c r="D188" s="104"/>
      <c r="E188" s="104"/>
      <c r="F188" s="105"/>
    </row>
    <row r="189" spans="2:6" ht="12.5">
      <c r="B189" s="34"/>
      <c r="C189" s="103"/>
      <c r="D189" s="104"/>
      <c r="E189" s="104"/>
      <c r="F189" s="105"/>
    </row>
    <row r="190" spans="2:6" ht="12.5">
      <c r="B190" s="34"/>
      <c r="C190" s="103"/>
      <c r="D190" s="104"/>
      <c r="E190" s="104"/>
      <c r="F190" s="105"/>
    </row>
    <row r="191" spans="2:6" ht="12.5">
      <c r="B191" s="34"/>
      <c r="C191" s="103"/>
      <c r="D191" s="104"/>
      <c r="E191" s="104"/>
      <c r="F191" s="105"/>
    </row>
    <row r="192" spans="2:6" ht="12.5">
      <c r="B192" s="34"/>
      <c r="C192" s="103"/>
      <c r="D192" s="104"/>
      <c r="E192" s="104"/>
      <c r="F192" s="105"/>
    </row>
    <row r="193" spans="2:6" ht="12.5">
      <c r="B193" s="34"/>
      <c r="C193" s="103"/>
      <c r="D193" s="104"/>
      <c r="E193" s="104"/>
      <c r="F193" s="105"/>
    </row>
    <row r="194" spans="2:6" ht="12.5">
      <c r="B194" s="34"/>
      <c r="C194" s="103"/>
      <c r="D194" s="104"/>
      <c r="E194" s="104"/>
      <c r="F194" s="105"/>
    </row>
    <row r="195" spans="2:6" ht="12.5">
      <c r="B195" s="34"/>
      <c r="C195" s="103"/>
      <c r="D195" s="104"/>
      <c r="E195" s="104"/>
      <c r="F195" s="105"/>
    </row>
    <row r="196" spans="2:6" ht="12.5">
      <c r="B196" s="34"/>
      <c r="C196" s="103"/>
      <c r="D196" s="104"/>
      <c r="E196" s="104"/>
      <c r="F196" s="105"/>
    </row>
    <row r="197" spans="2:6" ht="12.5">
      <c r="B197" s="34"/>
      <c r="C197" s="103"/>
      <c r="D197" s="104"/>
      <c r="E197" s="104"/>
      <c r="F197" s="105"/>
    </row>
    <row r="198" spans="2:6" ht="12.5">
      <c r="B198" s="34"/>
      <c r="C198" s="103"/>
      <c r="D198" s="104"/>
      <c r="E198" s="104"/>
      <c r="F198" s="105"/>
    </row>
    <row r="199" spans="2:6" ht="12.5">
      <c r="B199" s="34"/>
      <c r="C199" s="103"/>
      <c r="D199" s="104"/>
      <c r="E199" s="104"/>
      <c r="F199" s="105"/>
    </row>
    <row r="200" spans="2:6" ht="12.5">
      <c r="B200" s="34"/>
      <c r="C200" s="103"/>
      <c r="D200" s="104"/>
      <c r="E200" s="104"/>
      <c r="F200" s="105"/>
    </row>
    <row r="201" spans="2:6" ht="12.5">
      <c r="B201" s="34"/>
      <c r="C201" s="103"/>
      <c r="D201" s="104"/>
      <c r="E201" s="104"/>
      <c r="F201" s="105"/>
    </row>
    <row r="202" spans="2:6" ht="12.5">
      <c r="B202" s="34"/>
      <c r="C202" s="103"/>
      <c r="D202" s="104"/>
      <c r="E202" s="104"/>
      <c r="F202" s="105"/>
    </row>
    <row r="203" spans="2:6" ht="12.5">
      <c r="B203" s="34"/>
      <c r="C203" s="103"/>
      <c r="D203" s="104"/>
      <c r="E203" s="104"/>
      <c r="F203" s="105"/>
    </row>
    <row r="204" spans="2:6" ht="12.5">
      <c r="B204" s="34"/>
      <c r="C204" s="103"/>
      <c r="D204" s="104"/>
      <c r="E204" s="104"/>
      <c r="F204" s="105"/>
    </row>
    <row r="205" spans="2:6" ht="12.5">
      <c r="B205" s="34"/>
      <c r="C205" s="103"/>
      <c r="D205" s="104"/>
      <c r="E205" s="104"/>
      <c r="F205" s="105"/>
    </row>
    <row r="206" spans="2:6" ht="12.5">
      <c r="B206" s="34"/>
      <c r="C206" s="103"/>
      <c r="D206" s="104"/>
      <c r="E206" s="104"/>
      <c r="F206" s="105"/>
    </row>
    <row r="207" spans="2:6" ht="12.5">
      <c r="B207" s="34"/>
      <c r="C207" s="103"/>
      <c r="D207" s="104"/>
      <c r="E207" s="104"/>
      <c r="F207" s="105"/>
    </row>
    <row r="208" spans="2:6" ht="12.5">
      <c r="B208" s="34"/>
      <c r="C208" s="103"/>
      <c r="D208" s="104"/>
      <c r="E208" s="104"/>
      <c r="F208" s="105"/>
    </row>
    <row r="209" spans="2:6" ht="12.5">
      <c r="B209" s="34"/>
      <c r="C209" s="103"/>
      <c r="D209" s="104"/>
      <c r="E209" s="104"/>
      <c r="F209" s="105"/>
    </row>
    <row r="210" spans="2:6" ht="12.5">
      <c r="B210" s="34"/>
      <c r="C210" s="103"/>
      <c r="D210" s="104"/>
      <c r="E210" s="104"/>
      <c r="F210" s="105"/>
    </row>
    <row r="211" spans="2:6" ht="12.5">
      <c r="B211" s="34"/>
      <c r="C211" s="103"/>
      <c r="D211" s="104"/>
      <c r="E211" s="104"/>
      <c r="F211" s="105"/>
    </row>
    <row r="212" spans="2:6" ht="12.5">
      <c r="B212" s="34"/>
      <c r="C212" s="103"/>
      <c r="D212" s="104"/>
      <c r="E212" s="104"/>
      <c r="F212" s="105"/>
    </row>
    <row r="213" spans="2:6" ht="12.5">
      <c r="B213" s="34"/>
      <c r="C213" s="103"/>
      <c r="D213" s="104"/>
      <c r="E213" s="104"/>
      <c r="F213" s="105"/>
    </row>
    <row r="214" spans="2:6" ht="12.5">
      <c r="B214" s="34"/>
      <c r="C214" s="103"/>
      <c r="D214" s="104"/>
      <c r="E214" s="104"/>
      <c r="F214" s="105"/>
    </row>
    <row r="215" spans="2:6" ht="12.5">
      <c r="B215" s="34"/>
      <c r="C215" s="103"/>
      <c r="D215" s="104"/>
      <c r="E215" s="104"/>
      <c r="F215" s="105"/>
    </row>
    <row r="216" spans="2:6" ht="12.5">
      <c r="B216" s="34"/>
      <c r="C216" s="103"/>
      <c r="D216" s="104"/>
      <c r="E216" s="104"/>
      <c r="F216" s="105"/>
    </row>
    <row r="217" spans="2:6" ht="12.5">
      <c r="B217" s="34"/>
      <c r="C217" s="103"/>
      <c r="D217" s="104"/>
      <c r="E217" s="104"/>
      <c r="F217" s="105"/>
    </row>
    <row r="218" spans="2:6" ht="12.5">
      <c r="B218" s="34"/>
      <c r="C218" s="103"/>
      <c r="D218" s="104"/>
      <c r="E218" s="104"/>
      <c r="F218" s="105"/>
    </row>
    <row r="219" spans="2:6" ht="12.5">
      <c r="B219" s="34"/>
      <c r="C219" s="103"/>
      <c r="D219" s="104"/>
      <c r="E219" s="104"/>
      <c r="F219" s="105"/>
    </row>
    <row r="220" spans="2:6" ht="12.5">
      <c r="B220" s="34"/>
      <c r="C220" s="103"/>
      <c r="D220" s="104"/>
      <c r="E220" s="104"/>
      <c r="F220" s="105"/>
    </row>
    <row r="221" spans="2:6" ht="12.5">
      <c r="B221" s="34"/>
      <c r="C221" s="103"/>
      <c r="D221" s="104"/>
      <c r="E221" s="104"/>
      <c r="F221" s="105"/>
    </row>
    <row r="222" spans="2:6" ht="12.5">
      <c r="B222" s="34"/>
      <c r="C222" s="103"/>
      <c r="D222" s="104"/>
      <c r="E222" s="104"/>
      <c r="F222" s="105"/>
    </row>
    <row r="223" spans="2:6" ht="12.5">
      <c r="B223" s="34"/>
      <c r="C223" s="103"/>
      <c r="D223" s="104"/>
      <c r="E223" s="104"/>
      <c r="F223" s="105"/>
    </row>
    <row r="224" spans="2:6" ht="12.5">
      <c r="B224" s="34"/>
      <c r="C224" s="103"/>
      <c r="D224" s="104"/>
      <c r="E224" s="104"/>
      <c r="F224" s="105"/>
    </row>
    <row r="225" spans="2:6" ht="12.5">
      <c r="B225" s="34"/>
      <c r="C225" s="103"/>
      <c r="D225" s="104"/>
      <c r="E225" s="104"/>
      <c r="F225" s="105"/>
    </row>
    <row r="226" spans="2:6" ht="12.5">
      <c r="B226" s="34"/>
      <c r="C226" s="103"/>
      <c r="D226" s="104"/>
      <c r="E226" s="104"/>
      <c r="F226" s="105"/>
    </row>
    <row r="227" spans="2:6" ht="12.5">
      <c r="B227" s="34"/>
      <c r="C227" s="103"/>
      <c r="D227" s="104"/>
      <c r="E227" s="104"/>
      <c r="F227" s="105"/>
    </row>
    <row r="228" spans="2:6" ht="12.5">
      <c r="B228" s="34"/>
      <c r="C228" s="103"/>
      <c r="D228" s="104"/>
      <c r="E228" s="104"/>
      <c r="F228" s="105"/>
    </row>
    <row r="229" spans="2:6" ht="12.5">
      <c r="B229" s="34"/>
      <c r="C229" s="103"/>
      <c r="D229" s="104"/>
      <c r="E229" s="104"/>
      <c r="F229" s="105"/>
    </row>
    <row r="230" spans="2:6" ht="12.5">
      <c r="B230" s="34"/>
      <c r="C230" s="103"/>
      <c r="D230" s="104"/>
      <c r="E230" s="104"/>
      <c r="F230" s="105"/>
    </row>
    <row r="231" spans="2:6" ht="12.5">
      <c r="B231" s="34"/>
      <c r="C231" s="103"/>
      <c r="D231" s="104"/>
      <c r="E231" s="104"/>
      <c r="F231" s="105"/>
    </row>
    <row r="232" spans="2:6" ht="12.5">
      <c r="B232" s="34"/>
      <c r="C232" s="103"/>
      <c r="D232" s="104"/>
      <c r="E232" s="104"/>
      <c r="F232" s="105"/>
    </row>
    <row r="233" spans="2:6" ht="12.5">
      <c r="B233" s="34"/>
      <c r="C233" s="103"/>
      <c r="D233" s="104"/>
      <c r="E233" s="104"/>
      <c r="F233" s="105"/>
    </row>
    <row r="234" spans="2:6" ht="12.5">
      <c r="B234" s="34"/>
      <c r="C234" s="103"/>
      <c r="D234" s="104"/>
      <c r="E234" s="104"/>
      <c r="F234" s="105"/>
    </row>
    <row r="235" spans="2:6" ht="12.5">
      <c r="B235" s="34"/>
      <c r="C235" s="103"/>
      <c r="D235" s="104"/>
      <c r="E235" s="104"/>
      <c r="F235" s="105"/>
    </row>
    <row r="236" spans="2:6" ht="12.5">
      <c r="B236" s="34"/>
      <c r="C236" s="103"/>
      <c r="D236" s="104"/>
      <c r="E236" s="104"/>
      <c r="F236" s="105"/>
    </row>
    <row r="237" spans="2:6" ht="12.5">
      <c r="B237" s="34"/>
      <c r="C237" s="103"/>
      <c r="D237" s="104"/>
      <c r="E237" s="104"/>
      <c r="F237" s="105"/>
    </row>
    <row r="238" spans="2:6" ht="12.5">
      <c r="B238" s="34"/>
      <c r="C238" s="103"/>
      <c r="D238" s="104"/>
      <c r="E238" s="104"/>
      <c r="F238" s="105"/>
    </row>
    <row r="239" spans="2:6" ht="12.5">
      <c r="B239" s="34"/>
      <c r="C239" s="103"/>
      <c r="D239" s="104"/>
      <c r="E239" s="104"/>
      <c r="F239" s="105"/>
    </row>
    <row r="240" spans="2:6" ht="12.5">
      <c r="B240" s="34"/>
      <c r="C240" s="103"/>
      <c r="D240" s="104"/>
      <c r="E240" s="104"/>
      <c r="F240" s="105"/>
    </row>
    <row r="241" spans="2:6" ht="12.5">
      <c r="B241" s="34"/>
      <c r="C241" s="103"/>
      <c r="D241" s="104"/>
      <c r="E241" s="104"/>
      <c r="F241" s="105"/>
    </row>
    <row r="242" spans="2:6" ht="12.5">
      <c r="B242" s="34"/>
      <c r="C242" s="103"/>
      <c r="D242" s="104"/>
      <c r="E242" s="104"/>
      <c r="F242" s="105"/>
    </row>
    <row r="243" spans="2:6" ht="12.5">
      <c r="B243" s="34"/>
      <c r="C243" s="103"/>
      <c r="D243" s="104"/>
      <c r="E243" s="104"/>
      <c r="F243" s="105"/>
    </row>
    <row r="244" spans="2:6" ht="12.5">
      <c r="B244" s="34"/>
      <c r="C244" s="103"/>
      <c r="D244" s="104"/>
      <c r="E244" s="104"/>
      <c r="F244" s="105"/>
    </row>
    <row r="245" spans="2:6" ht="12.5">
      <c r="B245" s="34"/>
      <c r="C245" s="103"/>
      <c r="D245" s="104"/>
      <c r="E245" s="104"/>
      <c r="F245" s="105"/>
    </row>
    <row r="246" spans="2:6" ht="12.5">
      <c r="B246" s="34"/>
      <c r="C246" s="103"/>
      <c r="D246" s="104"/>
      <c r="E246" s="104"/>
      <c r="F246" s="105"/>
    </row>
    <row r="247" spans="2:6" ht="12.5">
      <c r="B247" s="34"/>
      <c r="C247" s="103"/>
      <c r="D247" s="104"/>
      <c r="E247" s="104"/>
      <c r="F247" s="105"/>
    </row>
    <row r="248" spans="2:6" ht="12.5">
      <c r="B248" s="34"/>
      <c r="C248" s="103"/>
      <c r="D248" s="104"/>
      <c r="E248" s="104"/>
      <c r="F248" s="105"/>
    </row>
  </sheetData>
  <conditionalFormatting sqref="D15:D19">
    <cfRule type="expression" dxfId="25" priority="1">
      <formula>$D15&gt;#REF!</formula>
    </cfRule>
  </conditionalFormatting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D7C72-E1DC-4DC0-961E-DA20DB817852}">
  <dimension ref="B1:L248"/>
  <sheetViews>
    <sheetView topLeftCell="A6" workbookViewId="0">
      <selection activeCell="H27" sqref="H27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46114</v>
      </c>
      <c r="C15" s="58">
        <f>SUMIF(F21:F5001,F15,C21:C5001)</f>
        <v>25375</v>
      </c>
      <c r="D15" s="59">
        <f>E15/C15</f>
        <v>35.309109753694585</v>
      </c>
      <c r="E15" s="59">
        <f>SUMIF(F21:F5001,F15,E21:E5001)</f>
        <v>895968.66</v>
      </c>
      <c r="F15" s="60" t="s">
        <v>12</v>
      </c>
    </row>
    <row r="16" spans="2:10">
      <c r="B16" s="26">
        <f>B15</f>
        <v>46114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46114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46114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0.37869212962962961</v>
      </c>
      <c r="C21" s="110">
        <v>100</v>
      </c>
      <c r="D21" s="111">
        <v>34.840000000000003</v>
      </c>
      <c r="E21" s="111">
        <v>3484.0000000000005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0.37869212962962961</v>
      </c>
      <c r="C22" s="110">
        <v>317</v>
      </c>
      <c r="D22" s="111">
        <v>34.840000000000003</v>
      </c>
      <c r="E22" s="111">
        <v>11044.28</v>
      </c>
      <c r="F22" s="60" t="s">
        <v>12</v>
      </c>
    </row>
    <row r="23" spans="2:12">
      <c r="B23" s="109">
        <v>0.37921296296296297</v>
      </c>
      <c r="C23" s="110">
        <v>101</v>
      </c>
      <c r="D23" s="111">
        <v>34.840000000000003</v>
      </c>
      <c r="E23" s="111">
        <v>3518.84</v>
      </c>
      <c r="F23" s="60" t="s">
        <v>12</v>
      </c>
    </row>
    <row r="24" spans="2:12">
      <c r="B24" s="109">
        <v>0.38003472222222223</v>
      </c>
      <c r="C24" s="110">
        <v>92</v>
      </c>
      <c r="D24" s="111">
        <v>34.840000000000003</v>
      </c>
      <c r="E24" s="111">
        <v>3205.28</v>
      </c>
      <c r="F24" s="60" t="s">
        <v>12</v>
      </c>
    </row>
    <row r="25" spans="2:12">
      <c r="B25" s="109">
        <v>0.38091435185185185</v>
      </c>
      <c r="C25" s="110">
        <v>87</v>
      </c>
      <c r="D25" s="111">
        <v>34.86</v>
      </c>
      <c r="E25" s="111">
        <v>3032.82</v>
      </c>
      <c r="F25" s="60" t="s">
        <v>12</v>
      </c>
    </row>
    <row r="26" spans="2:12">
      <c r="B26" s="109">
        <v>0.38091435185185185</v>
      </c>
      <c r="C26" s="110">
        <v>9</v>
      </c>
      <c r="D26" s="111">
        <v>34.86</v>
      </c>
      <c r="E26" s="111">
        <v>313.74</v>
      </c>
      <c r="F26" s="60" t="s">
        <v>12</v>
      </c>
    </row>
    <row r="27" spans="2:12">
      <c r="B27" s="109">
        <v>0.38226851851851851</v>
      </c>
      <c r="C27" s="110">
        <v>179</v>
      </c>
      <c r="D27" s="111">
        <v>34.94</v>
      </c>
      <c r="E27" s="111">
        <v>6254.2599999999993</v>
      </c>
      <c r="F27" s="60" t="s">
        <v>12</v>
      </c>
    </row>
    <row r="28" spans="2:12">
      <c r="B28" s="109">
        <v>0.38378472222222221</v>
      </c>
      <c r="C28" s="110">
        <v>96</v>
      </c>
      <c r="D28" s="111">
        <v>34.86</v>
      </c>
      <c r="E28" s="111">
        <v>3346.56</v>
      </c>
      <c r="F28" s="60" t="s">
        <v>12</v>
      </c>
    </row>
    <row r="29" spans="2:12">
      <c r="B29" s="109">
        <v>0.38471064814814815</v>
      </c>
      <c r="C29" s="110">
        <v>179</v>
      </c>
      <c r="D29" s="111">
        <v>34.92</v>
      </c>
      <c r="E29" s="111">
        <v>6250.68</v>
      </c>
      <c r="F29" s="60" t="s">
        <v>12</v>
      </c>
    </row>
    <row r="30" spans="2:12">
      <c r="B30" s="109">
        <v>0.38541666666666669</v>
      </c>
      <c r="C30" s="110">
        <v>95</v>
      </c>
      <c r="D30" s="111">
        <v>34.92</v>
      </c>
      <c r="E30" s="111">
        <v>3317.4</v>
      </c>
      <c r="F30" s="60" t="s">
        <v>12</v>
      </c>
    </row>
    <row r="31" spans="2:12">
      <c r="B31" s="109">
        <v>0.38825231481481481</v>
      </c>
      <c r="C31" s="110">
        <v>164</v>
      </c>
      <c r="D31" s="111">
        <v>35</v>
      </c>
      <c r="E31" s="111">
        <v>5740</v>
      </c>
      <c r="F31" s="60" t="s">
        <v>12</v>
      </c>
    </row>
    <row r="32" spans="2:12">
      <c r="B32" s="109">
        <v>0.38825231481481481</v>
      </c>
      <c r="C32" s="110">
        <v>86</v>
      </c>
      <c r="D32" s="111">
        <v>35</v>
      </c>
      <c r="E32" s="111">
        <v>3010</v>
      </c>
      <c r="F32" s="60" t="s">
        <v>12</v>
      </c>
    </row>
    <row r="33" spans="2:6">
      <c r="B33" s="109">
        <v>0.38914351851851853</v>
      </c>
      <c r="C33" s="110">
        <v>98</v>
      </c>
      <c r="D33" s="111">
        <v>34.979999999999997</v>
      </c>
      <c r="E33" s="111">
        <v>3428.0399999999995</v>
      </c>
      <c r="F33" s="60" t="s">
        <v>12</v>
      </c>
    </row>
    <row r="34" spans="2:6">
      <c r="B34" s="109">
        <v>0.39054398148148151</v>
      </c>
      <c r="C34" s="110">
        <v>121</v>
      </c>
      <c r="D34" s="111">
        <v>35.08</v>
      </c>
      <c r="E34" s="111">
        <v>4244.6799999999994</v>
      </c>
      <c r="F34" s="60" t="s">
        <v>12</v>
      </c>
    </row>
    <row r="35" spans="2:6">
      <c r="B35" s="109">
        <v>0.39297453703703705</v>
      </c>
      <c r="C35" s="110">
        <v>169</v>
      </c>
      <c r="D35" s="111">
        <v>35.14</v>
      </c>
      <c r="E35" s="111">
        <v>5938.66</v>
      </c>
      <c r="F35" s="60" t="s">
        <v>12</v>
      </c>
    </row>
    <row r="36" spans="2:6">
      <c r="B36" s="109">
        <v>0.39403935185185185</v>
      </c>
      <c r="C36" s="110">
        <v>49</v>
      </c>
      <c r="D36" s="111">
        <v>35.22</v>
      </c>
      <c r="E36" s="111">
        <v>1725.78</v>
      </c>
      <c r="F36" s="60" t="s">
        <v>12</v>
      </c>
    </row>
    <row r="37" spans="2:6">
      <c r="B37" s="109">
        <v>0.39403935185185185</v>
      </c>
      <c r="C37" s="110">
        <v>84</v>
      </c>
      <c r="D37" s="111">
        <v>35.22</v>
      </c>
      <c r="E37" s="111">
        <v>2958.48</v>
      </c>
      <c r="F37" s="60" t="s">
        <v>12</v>
      </c>
    </row>
    <row r="38" spans="2:6">
      <c r="B38" s="109">
        <v>0.39496527777777779</v>
      </c>
      <c r="C38" s="110">
        <v>89</v>
      </c>
      <c r="D38" s="111">
        <v>35.24</v>
      </c>
      <c r="E38" s="111">
        <v>3136.36</v>
      </c>
      <c r="F38" s="60" t="s">
        <v>12</v>
      </c>
    </row>
    <row r="39" spans="2:6">
      <c r="B39" s="109">
        <v>0.39603009259259259</v>
      </c>
      <c r="C39" s="110">
        <v>97</v>
      </c>
      <c r="D39" s="111">
        <v>35.22</v>
      </c>
      <c r="E39" s="111">
        <v>3416.3399999999997</v>
      </c>
      <c r="F39" s="60" t="s">
        <v>12</v>
      </c>
    </row>
    <row r="40" spans="2:6">
      <c r="B40" s="109">
        <v>0.39831018518518518</v>
      </c>
      <c r="C40" s="110">
        <v>121</v>
      </c>
      <c r="D40" s="111">
        <v>35.22</v>
      </c>
      <c r="E40" s="111">
        <v>4261.62</v>
      </c>
      <c r="F40" s="60" t="s">
        <v>12</v>
      </c>
    </row>
    <row r="41" spans="2:6">
      <c r="B41" s="109">
        <v>0.39861111111111114</v>
      </c>
      <c r="C41" s="110">
        <v>93</v>
      </c>
      <c r="D41" s="111">
        <v>35.159999999999997</v>
      </c>
      <c r="E41" s="111">
        <v>3269.8799999999997</v>
      </c>
      <c r="F41" s="60" t="s">
        <v>12</v>
      </c>
    </row>
    <row r="42" spans="2:6">
      <c r="B42" s="109">
        <v>0.40164351851851854</v>
      </c>
      <c r="C42" s="110">
        <v>125</v>
      </c>
      <c r="D42" s="111">
        <v>35.200000000000003</v>
      </c>
      <c r="E42" s="111">
        <v>4400</v>
      </c>
      <c r="F42" s="60" t="s">
        <v>12</v>
      </c>
    </row>
    <row r="43" spans="2:6">
      <c r="B43" s="109">
        <v>0.40281250000000002</v>
      </c>
      <c r="C43" s="110">
        <v>150</v>
      </c>
      <c r="D43" s="111">
        <v>35.24</v>
      </c>
      <c r="E43" s="111">
        <v>5286</v>
      </c>
      <c r="F43" s="60" t="s">
        <v>12</v>
      </c>
    </row>
    <row r="44" spans="2:6">
      <c r="B44" s="109">
        <v>0.40400462962962963</v>
      </c>
      <c r="C44" s="110">
        <v>93</v>
      </c>
      <c r="D44" s="111">
        <v>35.22</v>
      </c>
      <c r="E44" s="111">
        <v>3275.46</v>
      </c>
      <c r="F44" s="60" t="s">
        <v>12</v>
      </c>
    </row>
    <row r="45" spans="2:6">
      <c r="B45" s="109">
        <v>0.4050347222222222</v>
      </c>
      <c r="C45" s="110">
        <v>95</v>
      </c>
      <c r="D45" s="111">
        <v>35.200000000000003</v>
      </c>
      <c r="E45" s="111">
        <v>3344.0000000000005</v>
      </c>
      <c r="F45" s="60" t="s">
        <v>12</v>
      </c>
    </row>
    <row r="46" spans="2:6">
      <c r="B46" s="109">
        <v>0.4099652777777778</v>
      </c>
      <c r="C46" s="110">
        <v>333</v>
      </c>
      <c r="D46" s="111">
        <v>35.340000000000003</v>
      </c>
      <c r="E46" s="111">
        <v>11768.220000000001</v>
      </c>
      <c r="F46" s="60" t="s">
        <v>12</v>
      </c>
    </row>
    <row r="47" spans="2:6">
      <c r="B47" s="109">
        <v>0.41519675925925925</v>
      </c>
      <c r="C47" s="110">
        <v>319</v>
      </c>
      <c r="D47" s="111">
        <v>35.340000000000003</v>
      </c>
      <c r="E47" s="111">
        <v>11273.460000000001</v>
      </c>
      <c r="F47" s="60" t="s">
        <v>12</v>
      </c>
    </row>
    <row r="48" spans="2:6">
      <c r="B48" s="109">
        <v>0.41690972222222222</v>
      </c>
      <c r="C48" s="110">
        <v>159</v>
      </c>
      <c r="D48" s="111">
        <v>35.4</v>
      </c>
      <c r="E48" s="111">
        <v>5628.5999999999995</v>
      </c>
      <c r="F48" s="60" t="s">
        <v>12</v>
      </c>
    </row>
    <row r="49" spans="2:6">
      <c r="B49" s="109">
        <v>0.42019675925925926</v>
      </c>
      <c r="C49" s="110">
        <v>138</v>
      </c>
      <c r="D49" s="111">
        <v>35.36</v>
      </c>
      <c r="E49" s="111">
        <v>4879.68</v>
      </c>
      <c r="F49" s="60" t="s">
        <v>12</v>
      </c>
    </row>
    <row r="50" spans="2:6">
      <c r="B50" s="109">
        <v>0.42225694444444445</v>
      </c>
      <c r="C50" s="110">
        <v>100</v>
      </c>
      <c r="D50" s="111">
        <v>35.36</v>
      </c>
      <c r="E50" s="111">
        <v>3536</v>
      </c>
      <c r="F50" s="60" t="s">
        <v>12</v>
      </c>
    </row>
    <row r="51" spans="2:6">
      <c r="B51" s="109">
        <v>0.42399305555555555</v>
      </c>
      <c r="C51" s="110">
        <v>211</v>
      </c>
      <c r="D51" s="111">
        <v>35.380000000000003</v>
      </c>
      <c r="E51" s="111">
        <v>7465.18</v>
      </c>
      <c r="F51" s="60" t="s">
        <v>12</v>
      </c>
    </row>
    <row r="52" spans="2:6">
      <c r="B52" s="109">
        <v>0.4284027777777778</v>
      </c>
      <c r="C52" s="110">
        <v>243</v>
      </c>
      <c r="D52" s="111">
        <v>35.340000000000003</v>
      </c>
      <c r="E52" s="111">
        <v>8587.6200000000008</v>
      </c>
      <c r="F52" s="60" t="s">
        <v>12</v>
      </c>
    </row>
    <row r="53" spans="2:6">
      <c r="B53" s="109">
        <v>0.43680555555555556</v>
      </c>
      <c r="C53" s="110">
        <v>289</v>
      </c>
      <c r="D53" s="111">
        <v>35.479999999999997</v>
      </c>
      <c r="E53" s="111">
        <v>10253.719999999999</v>
      </c>
      <c r="F53" s="60" t="s">
        <v>12</v>
      </c>
    </row>
    <row r="54" spans="2:6">
      <c r="B54" s="109">
        <v>0.43858796296296299</v>
      </c>
      <c r="C54" s="110">
        <v>191</v>
      </c>
      <c r="D54" s="111">
        <v>35.46</v>
      </c>
      <c r="E54" s="111">
        <v>6772.8600000000006</v>
      </c>
      <c r="F54" s="60" t="s">
        <v>12</v>
      </c>
    </row>
    <row r="55" spans="2:6">
      <c r="B55" s="109">
        <v>0.44194444444444442</v>
      </c>
      <c r="C55" s="110">
        <v>260</v>
      </c>
      <c r="D55" s="111">
        <v>35.46</v>
      </c>
      <c r="E55" s="111">
        <v>9219.6</v>
      </c>
      <c r="F55" s="60" t="s">
        <v>12</v>
      </c>
    </row>
    <row r="56" spans="2:6">
      <c r="B56" s="109">
        <v>0.44480324074074074</v>
      </c>
      <c r="C56" s="110">
        <v>173</v>
      </c>
      <c r="D56" s="111">
        <v>35.520000000000003</v>
      </c>
      <c r="E56" s="111">
        <v>6144.9600000000009</v>
      </c>
      <c r="F56" s="60" t="s">
        <v>12</v>
      </c>
    </row>
    <row r="57" spans="2:6">
      <c r="B57" s="109">
        <v>0.44753472222222224</v>
      </c>
      <c r="C57" s="110">
        <v>93</v>
      </c>
      <c r="D57" s="111">
        <v>35.56</v>
      </c>
      <c r="E57" s="111">
        <v>3307.0800000000004</v>
      </c>
      <c r="F57" s="60" t="s">
        <v>12</v>
      </c>
    </row>
    <row r="58" spans="2:6">
      <c r="B58" s="109">
        <v>0.44967592592592592</v>
      </c>
      <c r="C58" s="110">
        <v>86</v>
      </c>
      <c r="D58" s="111">
        <v>35.520000000000003</v>
      </c>
      <c r="E58" s="111">
        <v>3054.7200000000003</v>
      </c>
      <c r="F58" s="60" t="s">
        <v>12</v>
      </c>
    </row>
    <row r="59" spans="2:6">
      <c r="B59" s="109">
        <v>0.45222222222222225</v>
      </c>
      <c r="C59" s="110">
        <v>90</v>
      </c>
      <c r="D59" s="111">
        <v>35.479999999999997</v>
      </c>
      <c r="E59" s="111">
        <v>3193.2</v>
      </c>
      <c r="F59" s="60" t="s">
        <v>12</v>
      </c>
    </row>
    <row r="60" spans="2:6">
      <c r="B60" s="109">
        <v>0.45620370370370372</v>
      </c>
      <c r="C60" s="110">
        <v>329</v>
      </c>
      <c r="D60" s="111">
        <v>35.54</v>
      </c>
      <c r="E60" s="111">
        <v>11692.66</v>
      </c>
      <c r="F60" s="60" t="s">
        <v>12</v>
      </c>
    </row>
    <row r="61" spans="2:6">
      <c r="B61" s="109">
        <v>0.4598726851851852</v>
      </c>
      <c r="C61" s="110">
        <v>98</v>
      </c>
      <c r="D61" s="111">
        <v>35.58</v>
      </c>
      <c r="E61" s="111">
        <v>3486.8399999999997</v>
      </c>
      <c r="F61" s="60" t="s">
        <v>12</v>
      </c>
    </row>
    <row r="62" spans="2:6">
      <c r="B62" s="109">
        <v>0.46011574074074074</v>
      </c>
      <c r="C62" s="110">
        <v>112</v>
      </c>
      <c r="D62" s="111">
        <v>35.54</v>
      </c>
      <c r="E62" s="111">
        <v>3980.48</v>
      </c>
      <c r="F62" s="60" t="s">
        <v>12</v>
      </c>
    </row>
    <row r="63" spans="2:6">
      <c r="B63" s="109">
        <v>0.46460648148148148</v>
      </c>
      <c r="C63" s="110">
        <v>91</v>
      </c>
      <c r="D63" s="111">
        <v>35.44</v>
      </c>
      <c r="E63" s="111">
        <v>3225.04</v>
      </c>
      <c r="F63" s="60" t="s">
        <v>12</v>
      </c>
    </row>
    <row r="64" spans="2:6">
      <c r="B64" s="109">
        <v>0.46460648148148148</v>
      </c>
      <c r="C64" s="110">
        <v>142</v>
      </c>
      <c r="D64" s="111">
        <v>35.44</v>
      </c>
      <c r="E64" s="111">
        <v>5032.4799999999996</v>
      </c>
      <c r="F64" s="60" t="s">
        <v>12</v>
      </c>
    </row>
    <row r="65" spans="2:6">
      <c r="B65" s="109">
        <v>0.46656249999999999</v>
      </c>
      <c r="C65" s="110">
        <v>101</v>
      </c>
      <c r="D65" s="111">
        <v>35.340000000000003</v>
      </c>
      <c r="E65" s="111">
        <v>3569.34</v>
      </c>
      <c r="F65" s="60" t="s">
        <v>12</v>
      </c>
    </row>
    <row r="66" spans="2:6">
      <c r="B66" s="109">
        <v>0.47146990740740741</v>
      </c>
      <c r="C66" s="110">
        <v>125</v>
      </c>
      <c r="D66" s="111">
        <v>35.36</v>
      </c>
      <c r="E66" s="111">
        <v>4420</v>
      </c>
      <c r="F66" s="60" t="s">
        <v>12</v>
      </c>
    </row>
    <row r="67" spans="2:6">
      <c r="B67" s="109">
        <v>0.47436342592592595</v>
      </c>
      <c r="C67" s="110">
        <v>65</v>
      </c>
      <c r="D67" s="111">
        <v>35.36</v>
      </c>
      <c r="E67" s="111">
        <v>2298.4</v>
      </c>
      <c r="F67" s="60" t="s">
        <v>12</v>
      </c>
    </row>
    <row r="68" spans="2:6">
      <c r="B68" s="109">
        <v>0.47436342592592595</v>
      </c>
      <c r="C68" s="110">
        <v>120</v>
      </c>
      <c r="D68" s="111">
        <v>35.36</v>
      </c>
      <c r="E68" s="111">
        <v>4243.2</v>
      </c>
      <c r="F68" s="60" t="s">
        <v>12</v>
      </c>
    </row>
    <row r="69" spans="2:6">
      <c r="B69" s="109">
        <v>0.47436342592592595</v>
      </c>
      <c r="C69" s="110">
        <v>5</v>
      </c>
      <c r="D69" s="111">
        <v>35.36</v>
      </c>
      <c r="E69" s="111">
        <v>176.8</v>
      </c>
      <c r="F69" s="60" t="s">
        <v>12</v>
      </c>
    </row>
    <row r="70" spans="2:6">
      <c r="B70" s="109">
        <v>0.47663194444444446</v>
      </c>
      <c r="C70" s="110">
        <v>120</v>
      </c>
      <c r="D70" s="111">
        <v>35.36</v>
      </c>
      <c r="E70" s="111">
        <v>4243.2</v>
      </c>
      <c r="F70" s="60" t="s">
        <v>12</v>
      </c>
    </row>
    <row r="71" spans="2:6">
      <c r="B71" s="109">
        <v>0.48131944444444447</v>
      </c>
      <c r="C71" s="110">
        <v>89</v>
      </c>
      <c r="D71" s="111">
        <v>35.340000000000003</v>
      </c>
      <c r="E71" s="111">
        <v>3145.26</v>
      </c>
      <c r="F71" s="60" t="s">
        <v>12</v>
      </c>
    </row>
    <row r="72" spans="2:6">
      <c r="B72" s="109">
        <v>0.48131944444444447</v>
      </c>
      <c r="C72" s="110">
        <v>130</v>
      </c>
      <c r="D72" s="111">
        <v>35.340000000000003</v>
      </c>
      <c r="E72" s="111">
        <v>4594.2000000000007</v>
      </c>
      <c r="F72" s="60" t="s">
        <v>12</v>
      </c>
    </row>
    <row r="73" spans="2:6">
      <c r="B73" s="109">
        <v>0.48313657407407407</v>
      </c>
      <c r="C73" s="110">
        <v>100</v>
      </c>
      <c r="D73" s="111">
        <v>35.32</v>
      </c>
      <c r="E73" s="111">
        <v>3532</v>
      </c>
      <c r="F73" s="60" t="s">
        <v>12</v>
      </c>
    </row>
    <row r="74" spans="2:6">
      <c r="B74" s="109">
        <v>0.48547453703703702</v>
      </c>
      <c r="C74" s="110">
        <v>89</v>
      </c>
      <c r="D74" s="111">
        <v>35.299999999999997</v>
      </c>
      <c r="E74" s="111">
        <v>3141.7</v>
      </c>
      <c r="F74" s="60" t="s">
        <v>12</v>
      </c>
    </row>
    <row r="75" spans="2:6">
      <c r="B75" s="109">
        <v>0.49001157407407409</v>
      </c>
      <c r="C75" s="110">
        <v>220</v>
      </c>
      <c r="D75" s="111">
        <v>35.32</v>
      </c>
      <c r="E75" s="111">
        <v>7770.4</v>
      </c>
      <c r="F75" s="60" t="s">
        <v>12</v>
      </c>
    </row>
    <row r="76" spans="2:6">
      <c r="B76" s="109">
        <v>0.49275462962962963</v>
      </c>
      <c r="C76" s="110">
        <v>92</v>
      </c>
      <c r="D76" s="111">
        <v>35.32</v>
      </c>
      <c r="E76" s="111">
        <v>3249.44</v>
      </c>
      <c r="F76" s="60" t="s">
        <v>12</v>
      </c>
    </row>
    <row r="77" spans="2:6">
      <c r="B77" s="109">
        <v>0.49478009259259259</v>
      </c>
      <c r="C77" s="110">
        <v>69</v>
      </c>
      <c r="D77" s="111">
        <v>35.28</v>
      </c>
      <c r="E77" s="111">
        <v>2434.3200000000002</v>
      </c>
      <c r="F77" s="60" t="s">
        <v>12</v>
      </c>
    </row>
    <row r="78" spans="2:6">
      <c r="B78" s="109">
        <v>0.49692129629629628</v>
      </c>
      <c r="C78" s="110">
        <v>121</v>
      </c>
      <c r="D78" s="111">
        <v>35.340000000000003</v>
      </c>
      <c r="E78" s="111">
        <v>4276.1400000000003</v>
      </c>
      <c r="F78" s="60" t="s">
        <v>12</v>
      </c>
    </row>
    <row r="79" spans="2:6">
      <c r="B79" s="109">
        <v>0.50004629629629627</v>
      </c>
      <c r="C79" s="110">
        <v>202</v>
      </c>
      <c r="D79" s="111">
        <v>35.42</v>
      </c>
      <c r="E79" s="111">
        <v>7154.84</v>
      </c>
      <c r="F79" s="60" t="s">
        <v>12</v>
      </c>
    </row>
    <row r="80" spans="2:6">
      <c r="B80" s="109">
        <v>0.50277777777777777</v>
      </c>
      <c r="C80" s="110">
        <v>64</v>
      </c>
      <c r="D80" s="111">
        <v>35.380000000000003</v>
      </c>
      <c r="E80" s="111">
        <v>2264.3200000000002</v>
      </c>
      <c r="F80" s="60" t="s">
        <v>12</v>
      </c>
    </row>
    <row r="81" spans="2:6">
      <c r="B81" s="109">
        <v>0.50417824074074069</v>
      </c>
      <c r="C81" s="110">
        <v>24</v>
      </c>
      <c r="D81" s="111">
        <v>35.380000000000003</v>
      </c>
      <c r="E81" s="111">
        <v>849.12000000000012</v>
      </c>
      <c r="F81" s="60" t="s">
        <v>12</v>
      </c>
    </row>
    <row r="82" spans="2:6">
      <c r="B82" s="109">
        <v>0.51011574074074073</v>
      </c>
      <c r="C82" s="110">
        <v>40</v>
      </c>
      <c r="D82" s="111">
        <v>35.36</v>
      </c>
      <c r="E82" s="111">
        <v>1414.4</v>
      </c>
      <c r="F82" s="60" t="s">
        <v>12</v>
      </c>
    </row>
    <row r="83" spans="2:6">
      <c r="B83" s="109">
        <v>0.51011574074074073</v>
      </c>
      <c r="C83" s="110">
        <v>193</v>
      </c>
      <c r="D83" s="111">
        <v>35.36</v>
      </c>
      <c r="E83" s="111">
        <v>6824.48</v>
      </c>
      <c r="F83" s="60" t="s">
        <v>12</v>
      </c>
    </row>
    <row r="84" spans="2:6">
      <c r="B84" s="109">
        <v>0.51011574074074073</v>
      </c>
      <c r="C84" s="110">
        <v>111</v>
      </c>
      <c r="D84" s="111">
        <v>35.36</v>
      </c>
      <c r="E84" s="111">
        <v>3924.96</v>
      </c>
      <c r="F84" s="60" t="s">
        <v>12</v>
      </c>
    </row>
    <row r="85" spans="2:6">
      <c r="B85" s="109">
        <v>0.52182870370370371</v>
      </c>
      <c r="C85" s="110">
        <v>446</v>
      </c>
      <c r="D85" s="111">
        <v>35.380000000000003</v>
      </c>
      <c r="E85" s="111">
        <v>15779.480000000001</v>
      </c>
      <c r="F85" s="60" t="s">
        <v>12</v>
      </c>
    </row>
    <row r="86" spans="2:6">
      <c r="B86" s="109">
        <v>0.52585648148148145</v>
      </c>
      <c r="C86" s="110">
        <v>20</v>
      </c>
      <c r="D86" s="111">
        <v>35.380000000000003</v>
      </c>
      <c r="E86" s="111">
        <v>707.6</v>
      </c>
      <c r="F86" s="60" t="s">
        <v>12</v>
      </c>
    </row>
    <row r="87" spans="2:6">
      <c r="B87" s="109">
        <v>0.52692129629629625</v>
      </c>
      <c r="C87" s="110">
        <v>80</v>
      </c>
      <c r="D87" s="111">
        <v>35.380000000000003</v>
      </c>
      <c r="E87" s="111">
        <v>2830.4</v>
      </c>
      <c r="F87" s="60" t="s">
        <v>12</v>
      </c>
    </row>
    <row r="88" spans="2:6">
      <c r="B88" s="109">
        <v>0.52692129629629625</v>
      </c>
      <c r="C88" s="110">
        <v>36</v>
      </c>
      <c r="D88" s="111">
        <v>35.380000000000003</v>
      </c>
      <c r="E88" s="111">
        <v>1273.68</v>
      </c>
      <c r="F88" s="60" t="s">
        <v>12</v>
      </c>
    </row>
    <row r="89" spans="2:6">
      <c r="B89" s="109">
        <v>0.53497685185185184</v>
      </c>
      <c r="C89" s="110">
        <v>93</v>
      </c>
      <c r="D89" s="111">
        <v>35.36</v>
      </c>
      <c r="E89" s="111">
        <v>3288.48</v>
      </c>
      <c r="F89" s="60" t="s">
        <v>12</v>
      </c>
    </row>
    <row r="90" spans="2:6">
      <c r="B90" s="109">
        <v>0.53497685185185184</v>
      </c>
      <c r="C90" s="110">
        <v>51</v>
      </c>
      <c r="D90" s="111">
        <v>35.36</v>
      </c>
      <c r="E90" s="111">
        <v>1803.36</v>
      </c>
      <c r="F90" s="60" t="s">
        <v>12</v>
      </c>
    </row>
    <row r="91" spans="2:6">
      <c r="B91" s="109">
        <v>0.53497685185185184</v>
      </c>
      <c r="C91" s="110">
        <v>163</v>
      </c>
      <c r="D91" s="111">
        <v>35.36</v>
      </c>
      <c r="E91" s="111">
        <v>5763.68</v>
      </c>
      <c r="F91" s="60" t="s">
        <v>12</v>
      </c>
    </row>
    <row r="92" spans="2:6">
      <c r="B92" s="109">
        <v>0.53763888888888889</v>
      </c>
      <c r="C92" s="110">
        <v>95</v>
      </c>
      <c r="D92" s="111">
        <v>35.32</v>
      </c>
      <c r="E92" s="111">
        <v>3355.4</v>
      </c>
      <c r="F92" s="60" t="s">
        <v>12</v>
      </c>
    </row>
    <row r="93" spans="2:6">
      <c r="B93" s="109">
        <v>0.54203703703703698</v>
      </c>
      <c r="C93" s="110">
        <v>105</v>
      </c>
      <c r="D93" s="111">
        <v>35.32</v>
      </c>
      <c r="E93" s="111">
        <v>3708.6</v>
      </c>
      <c r="F93" s="60" t="s">
        <v>12</v>
      </c>
    </row>
    <row r="94" spans="2:6">
      <c r="B94" s="109">
        <v>0.54203703703703698</v>
      </c>
      <c r="C94" s="110">
        <v>125</v>
      </c>
      <c r="D94" s="111">
        <v>35.32</v>
      </c>
      <c r="E94" s="111">
        <v>4415</v>
      </c>
      <c r="F94" s="60" t="s">
        <v>12</v>
      </c>
    </row>
    <row r="95" spans="2:6">
      <c r="B95" s="109">
        <v>0.54306712962962966</v>
      </c>
      <c r="C95" s="110">
        <v>93</v>
      </c>
      <c r="D95" s="111">
        <v>35.28</v>
      </c>
      <c r="E95" s="111">
        <v>3281.04</v>
      </c>
      <c r="F95" s="60" t="s">
        <v>12</v>
      </c>
    </row>
    <row r="96" spans="2:6">
      <c r="B96" s="109">
        <v>0.54480324074074071</v>
      </c>
      <c r="C96" s="110">
        <v>87</v>
      </c>
      <c r="D96" s="111">
        <v>35.22</v>
      </c>
      <c r="E96" s="111">
        <v>3064.14</v>
      </c>
      <c r="F96" s="60" t="s">
        <v>12</v>
      </c>
    </row>
    <row r="97" spans="2:6">
      <c r="B97" s="109">
        <v>0.54800925925925925</v>
      </c>
      <c r="C97" s="110">
        <v>93</v>
      </c>
      <c r="D97" s="111">
        <v>35.18</v>
      </c>
      <c r="E97" s="111">
        <v>3271.74</v>
      </c>
      <c r="F97" s="60" t="s">
        <v>12</v>
      </c>
    </row>
    <row r="98" spans="2:6">
      <c r="B98" s="109">
        <v>0.55218750000000005</v>
      </c>
      <c r="C98" s="110">
        <v>198</v>
      </c>
      <c r="D98" s="111">
        <v>35.18</v>
      </c>
      <c r="E98" s="111">
        <v>6965.64</v>
      </c>
      <c r="F98" s="60" t="s">
        <v>12</v>
      </c>
    </row>
    <row r="99" spans="2:6">
      <c r="B99" s="109">
        <v>0.55651620370370369</v>
      </c>
      <c r="C99" s="110">
        <v>95</v>
      </c>
      <c r="D99" s="111">
        <v>35.08</v>
      </c>
      <c r="E99" s="111">
        <v>3332.6</v>
      </c>
      <c r="F99" s="60" t="s">
        <v>12</v>
      </c>
    </row>
    <row r="100" spans="2:6">
      <c r="B100" s="109">
        <v>0.55855324074074075</v>
      </c>
      <c r="C100" s="110">
        <v>90</v>
      </c>
      <c r="D100" s="111">
        <v>35.1</v>
      </c>
      <c r="E100" s="111">
        <v>3159</v>
      </c>
      <c r="F100" s="60" t="s">
        <v>12</v>
      </c>
    </row>
    <row r="101" spans="2:6">
      <c r="B101" s="109">
        <v>0.56340277777777781</v>
      </c>
      <c r="C101" s="110">
        <v>242</v>
      </c>
      <c r="D101" s="111">
        <v>35.1</v>
      </c>
      <c r="E101" s="111">
        <v>8494.2000000000007</v>
      </c>
      <c r="F101" s="60" t="s">
        <v>12</v>
      </c>
    </row>
    <row r="102" spans="2:6">
      <c r="B102" s="109">
        <v>0.56722222222222218</v>
      </c>
      <c r="C102" s="110">
        <v>3</v>
      </c>
      <c r="D102" s="111">
        <v>35.020000000000003</v>
      </c>
      <c r="E102" s="111">
        <v>105.06</v>
      </c>
      <c r="F102" s="60" t="s">
        <v>12</v>
      </c>
    </row>
    <row r="103" spans="2:6">
      <c r="B103" s="109">
        <v>0.56722222222222218</v>
      </c>
      <c r="C103" s="110">
        <v>87</v>
      </c>
      <c r="D103" s="111">
        <v>35.020000000000003</v>
      </c>
      <c r="E103" s="111">
        <v>3046.7400000000002</v>
      </c>
      <c r="F103" s="60" t="s">
        <v>12</v>
      </c>
    </row>
    <row r="104" spans="2:6">
      <c r="B104" s="109">
        <v>0.57003472222222218</v>
      </c>
      <c r="C104" s="110">
        <v>88</v>
      </c>
      <c r="D104" s="111">
        <v>35</v>
      </c>
      <c r="E104" s="111">
        <v>3080</v>
      </c>
      <c r="F104" s="60" t="s">
        <v>12</v>
      </c>
    </row>
    <row r="105" spans="2:6">
      <c r="B105" s="109">
        <v>0.57034722222222223</v>
      </c>
      <c r="C105" s="110">
        <v>96</v>
      </c>
      <c r="D105" s="111">
        <v>35</v>
      </c>
      <c r="E105" s="111">
        <v>3360</v>
      </c>
      <c r="F105" s="60" t="s">
        <v>12</v>
      </c>
    </row>
    <row r="106" spans="2:6">
      <c r="B106" s="109">
        <v>0.5738657407407407</v>
      </c>
      <c r="C106" s="110">
        <v>92</v>
      </c>
      <c r="D106" s="111">
        <v>35</v>
      </c>
      <c r="E106" s="111">
        <v>3220</v>
      </c>
      <c r="F106" s="60" t="s">
        <v>12</v>
      </c>
    </row>
    <row r="107" spans="2:6">
      <c r="B107" s="109">
        <v>0.58086805555555554</v>
      </c>
      <c r="C107" s="110">
        <v>312</v>
      </c>
      <c r="D107" s="111">
        <v>35.119999999999997</v>
      </c>
      <c r="E107" s="111">
        <v>10957.439999999999</v>
      </c>
      <c r="F107" s="60" t="s">
        <v>12</v>
      </c>
    </row>
    <row r="108" spans="2:6">
      <c r="B108" s="109">
        <v>0.58937499999999998</v>
      </c>
      <c r="C108" s="110">
        <v>214</v>
      </c>
      <c r="D108" s="111">
        <v>35</v>
      </c>
      <c r="E108" s="111">
        <v>7490</v>
      </c>
      <c r="F108" s="60" t="s">
        <v>12</v>
      </c>
    </row>
    <row r="109" spans="2:6">
      <c r="B109" s="109">
        <v>0.58937499999999998</v>
      </c>
      <c r="C109" s="110">
        <v>117</v>
      </c>
      <c r="D109" s="111">
        <v>35</v>
      </c>
      <c r="E109" s="111">
        <v>4095</v>
      </c>
      <c r="F109" s="60" t="s">
        <v>12</v>
      </c>
    </row>
    <row r="110" spans="2:6">
      <c r="B110" s="109">
        <v>0.59642361111111108</v>
      </c>
      <c r="C110" s="110">
        <v>164</v>
      </c>
      <c r="D110" s="111">
        <v>35</v>
      </c>
      <c r="E110" s="111">
        <v>5740</v>
      </c>
      <c r="F110" s="60" t="s">
        <v>12</v>
      </c>
    </row>
    <row r="111" spans="2:6">
      <c r="B111" s="109">
        <v>0.59642361111111108</v>
      </c>
      <c r="C111" s="110">
        <v>169</v>
      </c>
      <c r="D111" s="111">
        <v>35</v>
      </c>
      <c r="E111" s="111">
        <v>5915</v>
      </c>
      <c r="F111" s="60" t="s">
        <v>12</v>
      </c>
    </row>
    <row r="112" spans="2:6">
      <c r="B112" s="109">
        <v>0.60945601851851849</v>
      </c>
      <c r="C112" s="110">
        <v>616</v>
      </c>
      <c r="D112" s="111">
        <v>35.08</v>
      </c>
      <c r="E112" s="111">
        <v>21609.279999999999</v>
      </c>
      <c r="F112" s="60" t="s">
        <v>12</v>
      </c>
    </row>
    <row r="113" spans="2:6">
      <c r="B113" s="109">
        <v>0.61474537037037036</v>
      </c>
      <c r="C113" s="110">
        <v>276</v>
      </c>
      <c r="D113" s="111">
        <v>35.14</v>
      </c>
      <c r="E113" s="111">
        <v>9698.64</v>
      </c>
      <c r="F113" s="60" t="s">
        <v>12</v>
      </c>
    </row>
    <row r="114" spans="2:6">
      <c r="B114" s="109">
        <v>0.61990740740740746</v>
      </c>
      <c r="C114" s="110">
        <v>285</v>
      </c>
      <c r="D114" s="111">
        <v>35.14</v>
      </c>
      <c r="E114" s="111">
        <v>10014.9</v>
      </c>
      <c r="F114" s="60" t="s">
        <v>12</v>
      </c>
    </row>
    <row r="115" spans="2:6">
      <c r="B115" s="109">
        <v>0.62504629629629627</v>
      </c>
      <c r="C115" s="110">
        <v>106</v>
      </c>
      <c r="D115" s="111">
        <v>35.18</v>
      </c>
      <c r="E115" s="111">
        <v>3729.08</v>
      </c>
      <c r="F115" s="60" t="s">
        <v>12</v>
      </c>
    </row>
    <row r="116" spans="2:6">
      <c r="B116" s="109">
        <v>0.62668981481481478</v>
      </c>
      <c r="C116" s="110">
        <v>76</v>
      </c>
      <c r="D116" s="111">
        <v>35.18</v>
      </c>
      <c r="E116" s="111">
        <v>2673.68</v>
      </c>
      <c r="F116" s="60" t="s">
        <v>12</v>
      </c>
    </row>
    <row r="117" spans="2:6">
      <c r="B117" s="109">
        <v>0.62668981481481478</v>
      </c>
      <c r="C117" s="110">
        <v>37</v>
      </c>
      <c r="D117" s="111">
        <v>35.18</v>
      </c>
      <c r="E117" s="111">
        <v>1301.6600000000001</v>
      </c>
      <c r="F117" s="60" t="s">
        <v>12</v>
      </c>
    </row>
    <row r="118" spans="2:6">
      <c r="B118" s="109">
        <v>0.63016203703703699</v>
      </c>
      <c r="C118" s="110">
        <v>214</v>
      </c>
      <c r="D118" s="111">
        <v>35.159999999999997</v>
      </c>
      <c r="E118" s="111">
        <v>7524.2399999999989</v>
      </c>
      <c r="F118" s="60" t="s">
        <v>12</v>
      </c>
    </row>
    <row r="119" spans="2:6">
      <c r="B119" s="109">
        <v>0.63016203703703699</v>
      </c>
      <c r="C119" s="110">
        <v>154</v>
      </c>
      <c r="D119" s="111">
        <v>35.159999999999997</v>
      </c>
      <c r="E119" s="111">
        <v>5414.6399999999994</v>
      </c>
      <c r="F119" s="60" t="s">
        <v>12</v>
      </c>
    </row>
    <row r="120" spans="2:6">
      <c r="B120" s="109">
        <v>0.63115740740740744</v>
      </c>
      <c r="C120" s="110">
        <v>87</v>
      </c>
      <c r="D120" s="111">
        <v>35.14</v>
      </c>
      <c r="E120" s="111">
        <v>3057.18</v>
      </c>
      <c r="F120" s="60" t="s">
        <v>12</v>
      </c>
    </row>
    <row r="121" spans="2:6">
      <c r="B121" s="109">
        <v>0.63460648148148147</v>
      </c>
      <c r="C121" s="110">
        <v>88</v>
      </c>
      <c r="D121" s="111">
        <v>35.06</v>
      </c>
      <c r="E121" s="111">
        <v>3085.28</v>
      </c>
      <c r="F121" s="60" t="s">
        <v>12</v>
      </c>
    </row>
    <row r="122" spans="2:6">
      <c r="B122" s="109">
        <v>0.63966435185185189</v>
      </c>
      <c r="C122" s="110">
        <v>132</v>
      </c>
      <c r="D122" s="111">
        <v>35.04</v>
      </c>
      <c r="E122" s="111">
        <v>4625.28</v>
      </c>
      <c r="F122" s="60" t="s">
        <v>12</v>
      </c>
    </row>
    <row r="123" spans="2:6">
      <c r="B123" s="109">
        <v>0.63966435185185189</v>
      </c>
      <c r="C123" s="110">
        <v>175</v>
      </c>
      <c r="D123" s="111">
        <v>35.04</v>
      </c>
      <c r="E123" s="111">
        <v>6132</v>
      </c>
      <c r="F123" s="60" t="s">
        <v>12</v>
      </c>
    </row>
    <row r="124" spans="2:6">
      <c r="B124" s="109">
        <v>0.64082175925925922</v>
      </c>
      <c r="C124" s="110">
        <v>271</v>
      </c>
      <c r="D124" s="111">
        <v>35.1</v>
      </c>
      <c r="E124" s="111">
        <v>9512.1</v>
      </c>
      <c r="F124" s="60" t="s">
        <v>12</v>
      </c>
    </row>
    <row r="125" spans="2:6">
      <c r="B125" s="109">
        <v>0.64326388888888886</v>
      </c>
      <c r="C125" s="110">
        <v>333</v>
      </c>
      <c r="D125" s="111">
        <v>35.200000000000003</v>
      </c>
      <c r="E125" s="111">
        <v>11721.6</v>
      </c>
      <c r="F125" s="60" t="s">
        <v>12</v>
      </c>
    </row>
    <row r="126" spans="2:6">
      <c r="B126" s="109">
        <v>0.64605324074074078</v>
      </c>
      <c r="C126" s="110">
        <v>704</v>
      </c>
      <c r="D126" s="111">
        <v>35.24</v>
      </c>
      <c r="E126" s="111">
        <v>24808.960000000003</v>
      </c>
      <c r="F126" s="60" t="s">
        <v>12</v>
      </c>
    </row>
    <row r="127" spans="2:6">
      <c r="B127" s="109">
        <v>0.64929398148148143</v>
      </c>
      <c r="C127" s="110">
        <v>918</v>
      </c>
      <c r="D127" s="111">
        <v>35.24</v>
      </c>
      <c r="E127" s="111">
        <v>32350.320000000003</v>
      </c>
      <c r="F127" s="60" t="s">
        <v>12</v>
      </c>
    </row>
    <row r="128" spans="2:6">
      <c r="B128" s="109">
        <v>0.64929398148148143</v>
      </c>
      <c r="C128" s="110">
        <v>195</v>
      </c>
      <c r="D128" s="111">
        <v>35.24</v>
      </c>
      <c r="E128" s="111">
        <v>6871.8</v>
      </c>
      <c r="F128" s="60" t="s">
        <v>12</v>
      </c>
    </row>
    <row r="129" spans="2:6">
      <c r="B129" s="109">
        <v>0.64997685185185183</v>
      </c>
      <c r="C129" s="110">
        <v>92</v>
      </c>
      <c r="D129" s="111">
        <v>35.22</v>
      </c>
      <c r="E129" s="111">
        <v>3240.24</v>
      </c>
      <c r="F129" s="60" t="s">
        <v>12</v>
      </c>
    </row>
    <row r="130" spans="2:6">
      <c r="B130" s="109">
        <v>0.65365740740740741</v>
      </c>
      <c r="C130" s="110">
        <v>78</v>
      </c>
      <c r="D130" s="111">
        <v>35.380000000000003</v>
      </c>
      <c r="E130" s="111">
        <v>2759.6400000000003</v>
      </c>
      <c r="F130" s="60" t="s">
        <v>12</v>
      </c>
    </row>
    <row r="131" spans="2:6">
      <c r="B131" s="109">
        <v>0.65365740740740741</v>
      </c>
      <c r="C131" s="110">
        <v>219</v>
      </c>
      <c r="D131" s="111">
        <v>35.380000000000003</v>
      </c>
      <c r="E131" s="111">
        <v>7748.22</v>
      </c>
      <c r="F131" s="60" t="s">
        <v>12</v>
      </c>
    </row>
    <row r="132" spans="2:6">
      <c r="B132" s="109">
        <v>0.65695601851851848</v>
      </c>
      <c r="C132" s="110">
        <v>851</v>
      </c>
      <c r="D132" s="111">
        <v>35.520000000000003</v>
      </c>
      <c r="E132" s="111">
        <v>30227.520000000004</v>
      </c>
      <c r="F132" s="60" t="s">
        <v>12</v>
      </c>
    </row>
    <row r="133" spans="2:6">
      <c r="B133" s="109">
        <v>0.65832175925925929</v>
      </c>
      <c r="C133" s="110">
        <v>88</v>
      </c>
      <c r="D133" s="111">
        <v>35.5</v>
      </c>
      <c r="E133" s="111">
        <v>3124</v>
      </c>
      <c r="F133" s="60" t="s">
        <v>12</v>
      </c>
    </row>
    <row r="134" spans="2:6">
      <c r="B134" s="109">
        <v>0.65869212962962964</v>
      </c>
      <c r="C134" s="110">
        <v>197</v>
      </c>
      <c r="D134" s="111">
        <v>35.479999999999997</v>
      </c>
      <c r="E134" s="111">
        <v>6989.5599999999995</v>
      </c>
      <c r="F134" s="60" t="s">
        <v>12</v>
      </c>
    </row>
    <row r="135" spans="2:6">
      <c r="B135" s="109">
        <v>0.66040509259259261</v>
      </c>
      <c r="C135" s="110">
        <v>218</v>
      </c>
      <c r="D135" s="111">
        <v>35.5</v>
      </c>
      <c r="E135" s="111">
        <v>7739</v>
      </c>
      <c r="F135" s="60" t="s">
        <v>12</v>
      </c>
    </row>
    <row r="136" spans="2:6">
      <c r="B136" s="109">
        <v>0.66234953703703703</v>
      </c>
      <c r="C136" s="110">
        <v>348</v>
      </c>
      <c r="D136" s="111">
        <v>35.54</v>
      </c>
      <c r="E136" s="111">
        <v>12367.92</v>
      </c>
      <c r="F136" s="60" t="s">
        <v>12</v>
      </c>
    </row>
    <row r="137" spans="2:6">
      <c r="B137" s="109">
        <v>0.66365740740740742</v>
      </c>
      <c r="C137" s="110">
        <v>103</v>
      </c>
      <c r="D137" s="111">
        <v>35.520000000000003</v>
      </c>
      <c r="E137" s="111">
        <v>3658.5600000000004</v>
      </c>
      <c r="F137" s="60" t="s">
        <v>12</v>
      </c>
    </row>
    <row r="138" spans="2:6">
      <c r="B138" s="109">
        <v>0.66601851851851857</v>
      </c>
      <c r="C138" s="110">
        <v>171</v>
      </c>
      <c r="D138" s="111">
        <v>35.56</v>
      </c>
      <c r="E138" s="111">
        <v>6080.76</v>
      </c>
      <c r="F138" s="60" t="s">
        <v>12</v>
      </c>
    </row>
    <row r="139" spans="2:6">
      <c r="B139" s="109">
        <v>0.66754629629629625</v>
      </c>
      <c r="C139" s="110">
        <v>305</v>
      </c>
      <c r="D139" s="111">
        <v>35.54</v>
      </c>
      <c r="E139" s="111">
        <v>10839.699999999999</v>
      </c>
      <c r="F139" s="60" t="s">
        <v>12</v>
      </c>
    </row>
    <row r="140" spans="2:6">
      <c r="B140" s="109">
        <v>0.66902777777777778</v>
      </c>
      <c r="C140" s="110">
        <v>163</v>
      </c>
      <c r="D140" s="111">
        <v>35.520000000000003</v>
      </c>
      <c r="E140" s="111">
        <v>5789.76</v>
      </c>
      <c r="F140" s="60" t="s">
        <v>12</v>
      </c>
    </row>
    <row r="141" spans="2:6">
      <c r="B141" s="109">
        <v>0.66961805555555554</v>
      </c>
      <c r="C141" s="110">
        <v>55</v>
      </c>
      <c r="D141" s="111">
        <v>35.520000000000003</v>
      </c>
      <c r="E141" s="111">
        <v>1953.6000000000001</v>
      </c>
      <c r="F141" s="60" t="s">
        <v>12</v>
      </c>
    </row>
    <row r="142" spans="2:6">
      <c r="B142" s="109">
        <v>0.67037037037037039</v>
      </c>
      <c r="C142" s="110">
        <v>112</v>
      </c>
      <c r="D142" s="111">
        <v>35.54</v>
      </c>
      <c r="E142" s="111">
        <v>3980.48</v>
      </c>
      <c r="F142" s="60" t="s">
        <v>12</v>
      </c>
    </row>
    <row r="143" spans="2:6">
      <c r="B143" s="109">
        <v>0.67214120370370367</v>
      </c>
      <c r="C143" s="110">
        <v>158</v>
      </c>
      <c r="D143" s="111">
        <v>35.5</v>
      </c>
      <c r="E143" s="111">
        <v>5609</v>
      </c>
      <c r="F143" s="60" t="s">
        <v>12</v>
      </c>
    </row>
    <row r="144" spans="2:6">
      <c r="B144" s="109">
        <v>0.67214120370370367</v>
      </c>
      <c r="C144" s="110">
        <v>79</v>
      </c>
      <c r="D144" s="111">
        <v>35.5</v>
      </c>
      <c r="E144" s="111">
        <v>2804.5</v>
      </c>
      <c r="F144" s="60" t="s">
        <v>12</v>
      </c>
    </row>
    <row r="145" spans="2:6">
      <c r="B145" s="109">
        <v>0.67333333333333334</v>
      </c>
      <c r="C145" s="110">
        <v>208</v>
      </c>
      <c r="D145" s="111">
        <v>35.479999999999997</v>
      </c>
      <c r="E145" s="111">
        <v>7379.8399999999992</v>
      </c>
      <c r="F145" s="60" t="s">
        <v>12</v>
      </c>
    </row>
    <row r="146" spans="2:6">
      <c r="B146" s="109">
        <v>0.67335648148148153</v>
      </c>
      <c r="C146" s="110">
        <v>135</v>
      </c>
      <c r="D146" s="111">
        <v>35.46</v>
      </c>
      <c r="E146" s="111">
        <v>4787.1000000000004</v>
      </c>
      <c r="F146" s="60" t="s">
        <v>12</v>
      </c>
    </row>
    <row r="147" spans="2:6">
      <c r="B147" s="109">
        <v>0.67693287037037042</v>
      </c>
      <c r="C147" s="110">
        <v>99</v>
      </c>
      <c r="D147" s="111">
        <v>35.479999999999997</v>
      </c>
      <c r="E147" s="111">
        <v>3512.5199999999995</v>
      </c>
      <c r="F147" s="60" t="s">
        <v>12</v>
      </c>
    </row>
    <row r="148" spans="2:6">
      <c r="B148" s="109">
        <v>0.67806712962962967</v>
      </c>
      <c r="C148" s="110">
        <v>117</v>
      </c>
      <c r="D148" s="111">
        <v>35.46</v>
      </c>
      <c r="E148" s="111">
        <v>4148.82</v>
      </c>
      <c r="F148" s="60" t="s">
        <v>12</v>
      </c>
    </row>
    <row r="149" spans="2:6">
      <c r="B149" s="109">
        <v>0.67806712962962967</v>
      </c>
      <c r="C149" s="110">
        <v>206</v>
      </c>
      <c r="D149" s="111">
        <v>35.46</v>
      </c>
      <c r="E149" s="111">
        <v>7304.76</v>
      </c>
      <c r="F149" s="60" t="s">
        <v>12</v>
      </c>
    </row>
    <row r="150" spans="2:6">
      <c r="B150" s="109">
        <v>0.68107638888888888</v>
      </c>
      <c r="C150" s="110">
        <v>363</v>
      </c>
      <c r="D150" s="111">
        <v>35.520000000000003</v>
      </c>
      <c r="E150" s="111">
        <v>12893.760000000002</v>
      </c>
      <c r="F150" s="60" t="s">
        <v>12</v>
      </c>
    </row>
    <row r="151" spans="2:6">
      <c r="B151" s="109">
        <v>0.68107638888888888</v>
      </c>
      <c r="C151" s="110">
        <v>89</v>
      </c>
      <c r="D151" s="111">
        <v>35.520000000000003</v>
      </c>
      <c r="E151" s="111">
        <v>3161.28</v>
      </c>
      <c r="F151" s="60" t="s">
        <v>12</v>
      </c>
    </row>
    <row r="152" spans="2:6">
      <c r="B152" s="109">
        <v>0.68247685185185181</v>
      </c>
      <c r="C152" s="110">
        <v>116</v>
      </c>
      <c r="D152" s="111">
        <v>35.479999999999997</v>
      </c>
      <c r="E152" s="111">
        <v>4115.6799999999994</v>
      </c>
      <c r="F152" s="60" t="s">
        <v>12</v>
      </c>
    </row>
    <row r="153" spans="2:6">
      <c r="B153" s="109">
        <v>0.68452546296296302</v>
      </c>
      <c r="C153" s="110">
        <v>114</v>
      </c>
      <c r="D153" s="111">
        <v>35.479999999999997</v>
      </c>
      <c r="E153" s="111">
        <v>4044.72</v>
      </c>
      <c r="F153" s="60" t="s">
        <v>12</v>
      </c>
    </row>
    <row r="154" spans="2:6">
      <c r="B154" s="109">
        <v>0.6849884259259259</v>
      </c>
      <c r="C154" s="110">
        <v>168</v>
      </c>
      <c r="D154" s="111">
        <v>35.46</v>
      </c>
      <c r="E154" s="111">
        <v>5957.28</v>
      </c>
      <c r="F154" s="60" t="s">
        <v>12</v>
      </c>
    </row>
    <row r="155" spans="2:6">
      <c r="B155" s="109">
        <v>0.68706018518518519</v>
      </c>
      <c r="C155" s="110">
        <v>28</v>
      </c>
      <c r="D155" s="111">
        <v>35.44</v>
      </c>
      <c r="E155" s="111">
        <v>992.31999999999994</v>
      </c>
      <c r="F155" s="60" t="s">
        <v>12</v>
      </c>
    </row>
    <row r="156" spans="2:6">
      <c r="B156" s="109">
        <v>0.68961805555555555</v>
      </c>
      <c r="C156" s="110">
        <v>256</v>
      </c>
      <c r="D156" s="111">
        <v>35.479999999999997</v>
      </c>
      <c r="E156" s="111">
        <v>9082.8799999999992</v>
      </c>
      <c r="F156" s="60" t="s">
        <v>12</v>
      </c>
    </row>
    <row r="157" spans="2:6">
      <c r="B157" s="109">
        <v>0.69156249999999997</v>
      </c>
      <c r="C157" s="110">
        <v>314</v>
      </c>
      <c r="D157" s="111">
        <v>35.46</v>
      </c>
      <c r="E157" s="111">
        <v>11134.44</v>
      </c>
      <c r="F157" s="60" t="s">
        <v>12</v>
      </c>
    </row>
    <row r="158" spans="2:6">
      <c r="B158" s="109">
        <v>0.69179398148148152</v>
      </c>
      <c r="C158" s="110">
        <v>231</v>
      </c>
      <c r="D158" s="111">
        <v>35.44</v>
      </c>
      <c r="E158" s="111">
        <v>8186.6399999999994</v>
      </c>
      <c r="F158" s="60" t="s">
        <v>12</v>
      </c>
    </row>
    <row r="159" spans="2:6">
      <c r="B159" s="109">
        <v>0.69472222222222224</v>
      </c>
      <c r="C159" s="110">
        <v>333</v>
      </c>
      <c r="D159" s="111">
        <v>35.46</v>
      </c>
      <c r="E159" s="111">
        <v>11808.18</v>
      </c>
      <c r="F159" s="60" t="s">
        <v>12</v>
      </c>
    </row>
    <row r="160" spans="2:6">
      <c r="B160" s="109">
        <v>0.695775462962963</v>
      </c>
      <c r="C160" s="110">
        <v>96</v>
      </c>
      <c r="D160" s="111">
        <v>35.380000000000003</v>
      </c>
      <c r="E160" s="111">
        <v>3396.4800000000005</v>
      </c>
      <c r="F160" s="60" t="s">
        <v>12</v>
      </c>
    </row>
    <row r="161" spans="2:6">
      <c r="B161" s="109">
        <v>0.69790509259259259</v>
      </c>
      <c r="C161" s="110">
        <v>297</v>
      </c>
      <c r="D161" s="111">
        <v>35.4</v>
      </c>
      <c r="E161" s="111">
        <v>10513.8</v>
      </c>
      <c r="F161" s="60" t="s">
        <v>12</v>
      </c>
    </row>
    <row r="162" spans="2:6">
      <c r="B162" s="109">
        <v>0.69814814814814818</v>
      </c>
      <c r="C162" s="110">
        <v>174</v>
      </c>
      <c r="D162" s="111">
        <v>35.380000000000003</v>
      </c>
      <c r="E162" s="111">
        <v>6156.1200000000008</v>
      </c>
      <c r="F162" s="60" t="s">
        <v>12</v>
      </c>
    </row>
    <row r="163" spans="2:6">
      <c r="B163" s="109">
        <v>0.69895833333333335</v>
      </c>
      <c r="C163" s="110">
        <v>101</v>
      </c>
      <c r="D163" s="111">
        <v>35.36</v>
      </c>
      <c r="E163" s="111">
        <v>3571.36</v>
      </c>
      <c r="F163" s="60" t="s">
        <v>12</v>
      </c>
    </row>
    <row r="164" spans="2:6">
      <c r="B164" s="109">
        <v>0.70106481481481486</v>
      </c>
      <c r="C164" s="110">
        <v>195</v>
      </c>
      <c r="D164" s="111">
        <v>35.44</v>
      </c>
      <c r="E164" s="111">
        <v>6910.7999999999993</v>
      </c>
      <c r="F164" s="60" t="s">
        <v>12</v>
      </c>
    </row>
    <row r="165" spans="2:6" ht="12.5">
      <c r="B165" s="34">
        <v>0.70164351851851847</v>
      </c>
      <c r="C165" s="103">
        <v>3</v>
      </c>
      <c r="D165" s="104">
        <v>35.380000000000003</v>
      </c>
      <c r="E165" s="104">
        <v>106.14000000000001</v>
      </c>
      <c r="F165" s="105" t="s">
        <v>12</v>
      </c>
    </row>
    <row r="166" spans="2:6" ht="12.5">
      <c r="B166" s="34">
        <v>0.70164351851851847</v>
      </c>
      <c r="C166" s="103">
        <v>93</v>
      </c>
      <c r="D166" s="104">
        <v>35.380000000000003</v>
      </c>
      <c r="E166" s="104">
        <v>3290.34</v>
      </c>
      <c r="F166" s="105" t="s">
        <v>12</v>
      </c>
    </row>
    <row r="167" spans="2:6" ht="12.5">
      <c r="B167" s="34">
        <v>0.70230324074074069</v>
      </c>
      <c r="C167" s="103">
        <v>92</v>
      </c>
      <c r="D167" s="104">
        <v>35.4</v>
      </c>
      <c r="E167" s="104">
        <v>3256.7999999999997</v>
      </c>
      <c r="F167" s="105" t="s">
        <v>12</v>
      </c>
    </row>
    <row r="168" spans="2:6" ht="12.5">
      <c r="B168" s="34">
        <v>0.70627314814814812</v>
      </c>
      <c r="C168" s="103">
        <v>267</v>
      </c>
      <c r="D168" s="104">
        <v>35.5</v>
      </c>
      <c r="E168" s="104">
        <v>9478.5</v>
      </c>
      <c r="F168" s="105" t="s">
        <v>12</v>
      </c>
    </row>
    <row r="169" spans="2:6" ht="12.5">
      <c r="B169" s="34">
        <v>0.70709490740740744</v>
      </c>
      <c r="C169" s="103">
        <v>254</v>
      </c>
      <c r="D169" s="104">
        <v>35.46</v>
      </c>
      <c r="E169" s="104">
        <v>9006.84</v>
      </c>
      <c r="F169" s="105" t="s">
        <v>12</v>
      </c>
    </row>
    <row r="170" spans="2:6" ht="12.5">
      <c r="B170" s="34">
        <v>0.70870370370370372</v>
      </c>
      <c r="C170" s="103">
        <v>205</v>
      </c>
      <c r="D170" s="104">
        <v>35.44</v>
      </c>
      <c r="E170" s="104">
        <v>7265.2</v>
      </c>
      <c r="F170" s="105" t="s">
        <v>12</v>
      </c>
    </row>
    <row r="171" spans="2:6" ht="12.5">
      <c r="B171" s="34">
        <v>0.70894675925925921</v>
      </c>
      <c r="C171" s="103">
        <v>138</v>
      </c>
      <c r="D171" s="104">
        <v>35.42</v>
      </c>
      <c r="E171" s="104">
        <v>4887.96</v>
      </c>
      <c r="F171" s="105" t="s">
        <v>12</v>
      </c>
    </row>
    <row r="172" spans="2:6" ht="12.5">
      <c r="B172" s="34">
        <v>0.70982638888888894</v>
      </c>
      <c r="C172" s="103">
        <v>106</v>
      </c>
      <c r="D172" s="104">
        <v>35.46</v>
      </c>
      <c r="E172" s="104">
        <v>3758.76</v>
      </c>
      <c r="F172" s="105" t="s">
        <v>12</v>
      </c>
    </row>
    <row r="173" spans="2:6" ht="12.5">
      <c r="B173" s="34">
        <v>0.71210648148148148</v>
      </c>
      <c r="C173" s="103">
        <v>32</v>
      </c>
      <c r="D173" s="104">
        <v>35.44</v>
      </c>
      <c r="E173" s="104">
        <v>1134.08</v>
      </c>
      <c r="F173" s="105" t="s">
        <v>12</v>
      </c>
    </row>
    <row r="174" spans="2:6" ht="12.5">
      <c r="B174" s="34">
        <v>0.71210648148148148</v>
      </c>
      <c r="C174" s="103">
        <v>218</v>
      </c>
      <c r="D174" s="104">
        <v>35.44</v>
      </c>
      <c r="E174" s="104">
        <v>7725.9199999999992</v>
      </c>
      <c r="F174" s="105" t="s">
        <v>12</v>
      </c>
    </row>
    <row r="175" spans="2:6" ht="12.5">
      <c r="B175" s="34">
        <v>0.71480324074074075</v>
      </c>
      <c r="C175" s="103">
        <v>110</v>
      </c>
      <c r="D175" s="104">
        <v>35.42</v>
      </c>
      <c r="E175" s="104">
        <v>3896.2000000000003</v>
      </c>
      <c r="F175" s="105" t="s">
        <v>12</v>
      </c>
    </row>
    <row r="176" spans="2:6" ht="12.5">
      <c r="B176" s="34">
        <v>0.71488425925925925</v>
      </c>
      <c r="C176" s="103">
        <v>257</v>
      </c>
      <c r="D176" s="104">
        <v>35.4</v>
      </c>
      <c r="E176" s="104">
        <v>9097.7999999999993</v>
      </c>
      <c r="F176" s="105" t="s">
        <v>12</v>
      </c>
    </row>
    <row r="177" spans="2:6" ht="12.5">
      <c r="B177" s="34">
        <v>0.72106481481481477</v>
      </c>
      <c r="C177" s="103">
        <v>176</v>
      </c>
      <c r="D177" s="104">
        <v>35.380000000000003</v>
      </c>
      <c r="E177" s="104">
        <v>6226.88</v>
      </c>
      <c r="F177" s="105" t="s">
        <v>12</v>
      </c>
    </row>
    <row r="178" spans="2:6" ht="12.5">
      <c r="B178" s="34"/>
      <c r="C178" s="103"/>
      <c r="D178" s="104"/>
      <c r="E178" s="104"/>
      <c r="F178" s="105"/>
    </row>
    <row r="179" spans="2:6" ht="12.5">
      <c r="B179" s="34"/>
      <c r="C179" s="103"/>
      <c r="D179" s="104"/>
      <c r="E179" s="104"/>
      <c r="F179" s="105"/>
    </row>
    <row r="180" spans="2:6" ht="12.5">
      <c r="B180" s="34"/>
      <c r="C180" s="103"/>
      <c r="D180" s="104"/>
      <c r="E180" s="104"/>
      <c r="F180" s="105"/>
    </row>
    <row r="181" spans="2:6" ht="12.5">
      <c r="B181" s="34"/>
      <c r="C181" s="103"/>
      <c r="D181" s="104"/>
      <c r="E181" s="104"/>
      <c r="F181" s="105"/>
    </row>
    <row r="182" spans="2:6" ht="12.5">
      <c r="B182" s="34"/>
      <c r="C182" s="103"/>
      <c r="D182" s="104"/>
      <c r="E182" s="104"/>
      <c r="F182" s="105"/>
    </row>
    <row r="183" spans="2:6" ht="12.5">
      <c r="B183" s="34"/>
      <c r="C183" s="103"/>
      <c r="D183" s="104"/>
      <c r="E183" s="104"/>
      <c r="F183" s="105"/>
    </row>
    <row r="184" spans="2:6" ht="12.5">
      <c r="B184" s="34"/>
      <c r="C184" s="103"/>
      <c r="D184" s="104"/>
      <c r="E184" s="104"/>
      <c r="F184" s="105"/>
    </row>
    <row r="185" spans="2:6" ht="12.5">
      <c r="B185" s="34"/>
      <c r="C185" s="103"/>
      <c r="D185" s="104"/>
      <c r="E185" s="104"/>
      <c r="F185" s="105"/>
    </row>
    <row r="186" spans="2:6" ht="12.5">
      <c r="B186" s="34"/>
      <c r="C186" s="103"/>
      <c r="D186" s="104"/>
      <c r="E186" s="104"/>
      <c r="F186" s="105"/>
    </row>
    <row r="187" spans="2:6" ht="12.5">
      <c r="B187" s="34"/>
      <c r="C187" s="103"/>
      <c r="D187" s="104"/>
      <c r="E187" s="104"/>
      <c r="F187" s="105"/>
    </row>
    <row r="188" spans="2:6" ht="12.5">
      <c r="B188" s="34"/>
      <c r="C188" s="103"/>
      <c r="D188" s="104"/>
      <c r="E188" s="104"/>
      <c r="F188" s="105"/>
    </row>
    <row r="189" spans="2:6" ht="12.5">
      <c r="B189" s="34"/>
      <c r="C189" s="103"/>
      <c r="D189" s="104"/>
      <c r="E189" s="104"/>
      <c r="F189" s="105"/>
    </row>
    <row r="190" spans="2:6" ht="12.5">
      <c r="B190" s="34"/>
      <c r="C190" s="103"/>
      <c r="D190" s="104"/>
      <c r="E190" s="104"/>
      <c r="F190" s="105"/>
    </row>
    <row r="191" spans="2:6" ht="12.5">
      <c r="B191" s="34"/>
      <c r="C191" s="103"/>
      <c r="D191" s="104"/>
      <c r="E191" s="104"/>
      <c r="F191" s="105"/>
    </row>
    <row r="192" spans="2:6" ht="12.5">
      <c r="B192" s="34"/>
      <c r="C192" s="103"/>
      <c r="D192" s="104"/>
      <c r="E192" s="104"/>
      <c r="F192" s="105"/>
    </row>
    <row r="193" spans="2:6" ht="12.5">
      <c r="B193" s="34"/>
      <c r="C193" s="103"/>
      <c r="D193" s="104"/>
      <c r="E193" s="104"/>
      <c r="F193" s="105"/>
    </row>
    <row r="194" spans="2:6" ht="12.5">
      <c r="B194" s="34"/>
      <c r="C194" s="103"/>
      <c r="D194" s="104"/>
      <c r="E194" s="104"/>
      <c r="F194" s="105"/>
    </row>
    <row r="195" spans="2:6" ht="12.5">
      <c r="B195" s="34"/>
      <c r="C195" s="103"/>
      <c r="D195" s="104"/>
      <c r="E195" s="104"/>
      <c r="F195" s="105"/>
    </row>
    <row r="196" spans="2:6" ht="12.5">
      <c r="B196" s="34"/>
      <c r="C196" s="103"/>
      <c r="D196" s="104"/>
      <c r="E196" s="104"/>
      <c r="F196" s="105"/>
    </row>
    <row r="197" spans="2:6" ht="12.5">
      <c r="B197" s="34"/>
      <c r="C197" s="103"/>
      <c r="D197" s="104"/>
      <c r="E197" s="104"/>
      <c r="F197" s="105"/>
    </row>
    <row r="198" spans="2:6" ht="12.5">
      <c r="B198" s="34"/>
      <c r="C198" s="103"/>
      <c r="D198" s="104"/>
      <c r="E198" s="104"/>
      <c r="F198" s="105"/>
    </row>
    <row r="199" spans="2:6" ht="12.5">
      <c r="B199" s="34"/>
      <c r="C199" s="103"/>
      <c r="D199" s="104"/>
      <c r="E199" s="104"/>
      <c r="F199" s="105"/>
    </row>
    <row r="200" spans="2:6" ht="12.5">
      <c r="B200" s="34"/>
      <c r="C200" s="103"/>
      <c r="D200" s="104"/>
      <c r="E200" s="104"/>
      <c r="F200" s="105"/>
    </row>
    <row r="201" spans="2:6" ht="12.5">
      <c r="B201" s="34"/>
      <c r="C201" s="103"/>
      <c r="D201" s="104"/>
      <c r="E201" s="104"/>
      <c r="F201" s="105"/>
    </row>
    <row r="202" spans="2:6" ht="12.5">
      <c r="B202" s="34"/>
      <c r="C202" s="103"/>
      <c r="D202" s="104"/>
      <c r="E202" s="104"/>
      <c r="F202" s="105"/>
    </row>
    <row r="203" spans="2:6" ht="12.5">
      <c r="B203" s="34"/>
      <c r="C203" s="103"/>
      <c r="D203" s="104"/>
      <c r="E203" s="104"/>
      <c r="F203" s="105"/>
    </row>
    <row r="204" spans="2:6" ht="12.5">
      <c r="B204" s="34"/>
      <c r="C204" s="103"/>
      <c r="D204" s="104"/>
      <c r="E204" s="104"/>
      <c r="F204" s="105"/>
    </row>
    <row r="205" spans="2:6" ht="12.5">
      <c r="B205" s="34"/>
      <c r="C205" s="103"/>
      <c r="D205" s="104"/>
      <c r="E205" s="104"/>
      <c r="F205" s="105"/>
    </row>
    <row r="206" spans="2:6" ht="12.5">
      <c r="B206" s="34"/>
      <c r="C206" s="103"/>
      <c r="D206" s="104"/>
      <c r="E206" s="104"/>
      <c r="F206" s="105"/>
    </row>
    <row r="207" spans="2:6" ht="12.5">
      <c r="B207" s="34"/>
      <c r="C207" s="103"/>
      <c r="D207" s="104"/>
      <c r="E207" s="104"/>
      <c r="F207" s="105"/>
    </row>
    <row r="208" spans="2:6" ht="12.5">
      <c r="B208" s="34"/>
      <c r="C208" s="103"/>
      <c r="D208" s="104"/>
      <c r="E208" s="104"/>
      <c r="F208" s="105"/>
    </row>
    <row r="209" spans="2:6" ht="12.5">
      <c r="B209" s="34"/>
      <c r="C209" s="103"/>
      <c r="D209" s="104"/>
      <c r="E209" s="104"/>
      <c r="F209" s="105"/>
    </row>
    <row r="210" spans="2:6" ht="12.5">
      <c r="B210" s="34"/>
      <c r="C210" s="103"/>
      <c r="D210" s="104"/>
      <c r="E210" s="104"/>
      <c r="F210" s="105"/>
    </row>
    <row r="211" spans="2:6" ht="12.5">
      <c r="B211" s="34"/>
      <c r="C211" s="103"/>
      <c r="D211" s="104"/>
      <c r="E211" s="104"/>
      <c r="F211" s="105"/>
    </row>
    <row r="212" spans="2:6" ht="12.5">
      <c r="B212" s="34"/>
      <c r="C212" s="103"/>
      <c r="D212" s="104"/>
      <c r="E212" s="104"/>
      <c r="F212" s="105"/>
    </row>
    <row r="213" spans="2:6" ht="12.5">
      <c r="B213" s="34"/>
      <c r="C213" s="103"/>
      <c r="D213" s="104"/>
      <c r="E213" s="104"/>
      <c r="F213" s="105"/>
    </row>
    <row r="214" spans="2:6" ht="12.5">
      <c r="B214" s="34"/>
      <c r="C214" s="103"/>
      <c r="D214" s="104"/>
      <c r="E214" s="104"/>
      <c r="F214" s="105"/>
    </row>
    <row r="215" spans="2:6" ht="12.5">
      <c r="B215" s="34"/>
      <c r="C215" s="103"/>
      <c r="D215" s="104"/>
      <c r="E215" s="104"/>
      <c r="F215" s="105"/>
    </row>
    <row r="216" spans="2:6" ht="12.5">
      <c r="B216" s="34"/>
      <c r="C216" s="103"/>
      <c r="D216" s="104"/>
      <c r="E216" s="104"/>
      <c r="F216" s="105"/>
    </row>
    <row r="217" spans="2:6" ht="12.5">
      <c r="B217" s="34"/>
      <c r="C217" s="103"/>
      <c r="D217" s="104"/>
      <c r="E217" s="104"/>
      <c r="F217" s="105"/>
    </row>
    <row r="218" spans="2:6" ht="12.5">
      <c r="B218" s="34"/>
      <c r="C218" s="103"/>
      <c r="D218" s="104"/>
      <c r="E218" s="104"/>
      <c r="F218" s="105"/>
    </row>
    <row r="219" spans="2:6" ht="12.5">
      <c r="B219" s="34"/>
      <c r="C219" s="103"/>
      <c r="D219" s="104"/>
      <c r="E219" s="104"/>
      <c r="F219" s="105"/>
    </row>
    <row r="220" spans="2:6" ht="12.5">
      <c r="B220" s="34"/>
      <c r="C220" s="103"/>
      <c r="D220" s="104"/>
      <c r="E220" s="104"/>
      <c r="F220" s="105"/>
    </row>
    <row r="221" spans="2:6" ht="12.5">
      <c r="B221" s="34"/>
      <c r="C221" s="103"/>
      <c r="D221" s="104"/>
      <c r="E221" s="104"/>
      <c r="F221" s="105"/>
    </row>
    <row r="222" spans="2:6" ht="12.5">
      <c r="B222" s="34"/>
      <c r="C222" s="103"/>
      <c r="D222" s="104"/>
      <c r="E222" s="104"/>
      <c r="F222" s="105"/>
    </row>
    <row r="223" spans="2:6" ht="12.5">
      <c r="B223" s="34"/>
      <c r="C223" s="103"/>
      <c r="D223" s="104"/>
      <c r="E223" s="104"/>
      <c r="F223" s="105"/>
    </row>
    <row r="224" spans="2:6" ht="12.5">
      <c r="B224" s="34"/>
      <c r="C224" s="103"/>
      <c r="D224" s="104"/>
      <c r="E224" s="104"/>
      <c r="F224" s="105"/>
    </row>
    <row r="225" spans="2:6" ht="12.5">
      <c r="B225" s="34"/>
      <c r="C225" s="103"/>
      <c r="D225" s="104"/>
      <c r="E225" s="104"/>
      <c r="F225" s="105"/>
    </row>
    <row r="226" spans="2:6" ht="12.5">
      <c r="B226" s="34"/>
      <c r="C226" s="103"/>
      <c r="D226" s="104"/>
      <c r="E226" s="104"/>
      <c r="F226" s="105"/>
    </row>
    <row r="227" spans="2:6" ht="12.5">
      <c r="B227" s="34"/>
      <c r="C227" s="103"/>
      <c r="D227" s="104"/>
      <c r="E227" s="104"/>
      <c r="F227" s="105"/>
    </row>
    <row r="228" spans="2:6" ht="12.5">
      <c r="B228" s="34"/>
      <c r="C228" s="103"/>
      <c r="D228" s="104"/>
      <c r="E228" s="104"/>
      <c r="F228" s="105"/>
    </row>
    <row r="229" spans="2:6" ht="12.5">
      <c r="B229" s="34"/>
      <c r="C229" s="103"/>
      <c r="D229" s="104"/>
      <c r="E229" s="104"/>
      <c r="F229" s="105"/>
    </row>
    <row r="230" spans="2:6" ht="12.5">
      <c r="B230" s="34"/>
      <c r="C230" s="103"/>
      <c r="D230" s="104"/>
      <c r="E230" s="104"/>
      <c r="F230" s="105"/>
    </row>
    <row r="231" spans="2:6" ht="12.5">
      <c r="B231" s="34"/>
      <c r="C231" s="103"/>
      <c r="D231" s="104"/>
      <c r="E231" s="104"/>
      <c r="F231" s="105"/>
    </row>
    <row r="232" spans="2:6" ht="12.5">
      <c r="B232" s="34"/>
      <c r="C232" s="103"/>
      <c r="D232" s="104"/>
      <c r="E232" s="104"/>
      <c r="F232" s="105"/>
    </row>
    <row r="233" spans="2:6" ht="12.5">
      <c r="B233" s="34"/>
      <c r="C233" s="103"/>
      <c r="D233" s="104"/>
      <c r="E233" s="104"/>
      <c r="F233" s="105"/>
    </row>
    <row r="234" spans="2:6" ht="12.5">
      <c r="B234" s="34"/>
      <c r="C234" s="103"/>
      <c r="D234" s="104"/>
      <c r="E234" s="104"/>
      <c r="F234" s="105"/>
    </row>
    <row r="235" spans="2:6" ht="12.5">
      <c r="B235" s="34"/>
      <c r="C235" s="103"/>
      <c r="D235" s="104"/>
      <c r="E235" s="104"/>
      <c r="F235" s="105"/>
    </row>
    <row r="236" spans="2:6" ht="12.5">
      <c r="B236" s="34"/>
      <c r="C236" s="103"/>
      <c r="D236" s="104"/>
      <c r="E236" s="104"/>
      <c r="F236" s="105"/>
    </row>
    <row r="237" spans="2:6" ht="12.5">
      <c r="B237" s="34"/>
      <c r="C237" s="103"/>
      <c r="D237" s="104"/>
      <c r="E237" s="104"/>
      <c r="F237" s="105"/>
    </row>
    <row r="238" spans="2:6" ht="12.5">
      <c r="B238" s="34"/>
      <c r="C238" s="103"/>
      <c r="D238" s="104"/>
      <c r="E238" s="104"/>
      <c r="F238" s="105"/>
    </row>
    <row r="239" spans="2:6" ht="12.5">
      <c r="B239" s="34"/>
      <c r="C239" s="103"/>
      <c r="D239" s="104"/>
      <c r="E239" s="104"/>
      <c r="F239" s="105"/>
    </row>
    <row r="240" spans="2:6" ht="12.5">
      <c r="B240" s="34"/>
      <c r="C240" s="103"/>
      <c r="D240" s="104"/>
      <c r="E240" s="104"/>
      <c r="F240" s="105"/>
    </row>
    <row r="241" spans="2:6" ht="12.5">
      <c r="B241" s="34"/>
      <c r="C241" s="103"/>
      <c r="D241" s="104"/>
      <c r="E241" s="104"/>
      <c r="F241" s="105"/>
    </row>
    <row r="242" spans="2:6" ht="12.5">
      <c r="B242" s="34"/>
      <c r="C242" s="103"/>
      <c r="D242" s="104"/>
      <c r="E242" s="104"/>
      <c r="F242" s="105"/>
    </row>
    <row r="243" spans="2:6" ht="12.5">
      <c r="B243" s="34"/>
      <c r="C243" s="103"/>
      <c r="D243" s="104"/>
      <c r="E243" s="104"/>
      <c r="F243" s="105"/>
    </row>
    <row r="244" spans="2:6" ht="12.5">
      <c r="B244" s="34"/>
      <c r="C244" s="103"/>
      <c r="D244" s="104"/>
      <c r="E244" s="104"/>
      <c r="F244" s="105"/>
    </row>
    <row r="245" spans="2:6" ht="12.5">
      <c r="B245" s="34"/>
      <c r="C245" s="103"/>
      <c r="D245" s="104"/>
      <c r="E245" s="104"/>
      <c r="F245" s="105"/>
    </row>
    <row r="246" spans="2:6" ht="12.5">
      <c r="B246" s="34"/>
      <c r="C246" s="103"/>
      <c r="D246" s="104"/>
      <c r="E246" s="104"/>
      <c r="F246" s="105"/>
    </row>
    <row r="247" spans="2:6" ht="12.5">
      <c r="B247" s="34"/>
      <c r="C247" s="103"/>
      <c r="D247" s="104"/>
      <c r="E247" s="104"/>
      <c r="F247" s="105"/>
    </row>
    <row r="248" spans="2:6" ht="12.5">
      <c r="B248" s="34"/>
      <c r="C248" s="103"/>
      <c r="D248" s="104"/>
      <c r="E248" s="104"/>
      <c r="F248" s="105"/>
    </row>
  </sheetData>
  <conditionalFormatting sqref="D15:D19">
    <cfRule type="expression" dxfId="24" priority="1">
      <formula>$D15&gt;#REF!</formula>
    </cfRule>
  </conditionalFormatting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F30F6-3E51-4A50-883D-D30F69ED0E4D}">
  <dimension ref="B1:L248"/>
  <sheetViews>
    <sheetView topLeftCell="A6" workbookViewId="0">
      <selection activeCell="H21" sqref="H21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46113</v>
      </c>
      <c r="C15" s="58">
        <f>SUMIF(F21:F5001,F15,C21:C5001)</f>
        <v>25938</v>
      </c>
      <c r="D15" s="59">
        <f>E15/C15</f>
        <v>34.542967846402959</v>
      </c>
      <c r="E15" s="59">
        <f>SUMIF(F21:F5001,F15,E21:E5001)</f>
        <v>895975.5</v>
      </c>
      <c r="F15" s="60" t="s">
        <v>12</v>
      </c>
    </row>
    <row r="16" spans="2:10">
      <c r="B16" s="26">
        <f>B15</f>
        <v>46113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46113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46113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0.37887731481481479</v>
      </c>
      <c r="C21" s="110">
        <v>415</v>
      </c>
      <c r="D21" s="111">
        <v>34.78</v>
      </c>
      <c r="E21" s="111">
        <v>14433.7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0.37935185185185183</v>
      </c>
      <c r="C22" s="110">
        <v>89</v>
      </c>
      <c r="D22" s="111">
        <v>34.799999999999997</v>
      </c>
      <c r="E22" s="111">
        <v>3097.2</v>
      </c>
      <c r="F22" s="60" t="s">
        <v>12</v>
      </c>
    </row>
    <row r="23" spans="2:12">
      <c r="B23" s="109">
        <v>0.37993055555555555</v>
      </c>
      <c r="C23" s="110">
        <v>95</v>
      </c>
      <c r="D23" s="111">
        <v>34.659999999999997</v>
      </c>
      <c r="E23" s="111">
        <v>3292.7</v>
      </c>
      <c r="F23" s="60" t="s">
        <v>12</v>
      </c>
    </row>
    <row r="24" spans="2:12">
      <c r="B24" s="109">
        <v>0.38078703703703703</v>
      </c>
      <c r="C24" s="110">
        <v>103</v>
      </c>
      <c r="D24" s="111">
        <v>34.64</v>
      </c>
      <c r="E24" s="111">
        <v>3567.92</v>
      </c>
      <c r="F24" s="60" t="s">
        <v>12</v>
      </c>
    </row>
    <row r="25" spans="2:12">
      <c r="B25" s="109">
        <v>0.38195601851851851</v>
      </c>
      <c r="C25" s="110">
        <v>88</v>
      </c>
      <c r="D25" s="111">
        <v>34.520000000000003</v>
      </c>
      <c r="E25" s="111">
        <v>3037.76</v>
      </c>
      <c r="F25" s="60" t="s">
        <v>12</v>
      </c>
    </row>
    <row r="26" spans="2:12">
      <c r="B26" s="109">
        <v>0.38225694444444447</v>
      </c>
      <c r="C26" s="110">
        <v>98</v>
      </c>
      <c r="D26" s="111">
        <v>34.54</v>
      </c>
      <c r="E26" s="111">
        <v>3384.92</v>
      </c>
      <c r="F26" s="60" t="s">
        <v>12</v>
      </c>
    </row>
    <row r="27" spans="2:12">
      <c r="B27" s="109">
        <v>0.38542824074074072</v>
      </c>
      <c r="C27" s="110">
        <v>368</v>
      </c>
      <c r="D27" s="111">
        <v>34.659999999999997</v>
      </c>
      <c r="E27" s="111">
        <v>12754.88</v>
      </c>
      <c r="F27" s="60" t="s">
        <v>12</v>
      </c>
    </row>
    <row r="28" spans="2:12">
      <c r="B28" s="109">
        <v>0.38656249999999998</v>
      </c>
      <c r="C28" s="110">
        <v>98</v>
      </c>
      <c r="D28" s="111">
        <v>34.64</v>
      </c>
      <c r="E28" s="111">
        <v>3394.7200000000003</v>
      </c>
      <c r="F28" s="60" t="s">
        <v>12</v>
      </c>
    </row>
    <row r="29" spans="2:12">
      <c r="B29" s="109">
        <v>0.38755787037037037</v>
      </c>
      <c r="C29" s="110">
        <v>110</v>
      </c>
      <c r="D29" s="111">
        <v>34.659999999999997</v>
      </c>
      <c r="E29" s="111">
        <v>3812.5999999999995</v>
      </c>
      <c r="F29" s="60" t="s">
        <v>12</v>
      </c>
    </row>
    <row r="30" spans="2:12">
      <c r="B30" s="109">
        <v>0.39063657407407409</v>
      </c>
      <c r="C30" s="110">
        <v>90</v>
      </c>
      <c r="D30" s="111">
        <v>34.619999999999997</v>
      </c>
      <c r="E30" s="111">
        <v>3115.7999999999997</v>
      </c>
      <c r="F30" s="60" t="s">
        <v>12</v>
      </c>
    </row>
    <row r="31" spans="2:12">
      <c r="B31" s="109">
        <v>0.39121527777777776</v>
      </c>
      <c r="C31" s="110">
        <v>186</v>
      </c>
      <c r="D31" s="111">
        <v>34.58</v>
      </c>
      <c r="E31" s="111">
        <v>6431.88</v>
      </c>
      <c r="F31" s="60" t="s">
        <v>12</v>
      </c>
    </row>
    <row r="32" spans="2:12">
      <c r="B32" s="109">
        <v>0.39291666666666669</v>
      </c>
      <c r="C32" s="110">
        <v>93</v>
      </c>
      <c r="D32" s="111">
        <v>34.46</v>
      </c>
      <c r="E32" s="111">
        <v>3204.78</v>
      </c>
      <c r="F32" s="60" t="s">
        <v>12</v>
      </c>
    </row>
    <row r="33" spans="2:6">
      <c r="B33" s="109">
        <v>0.3934259259259259</v>
      </c>
      <c r="C33" s="110">
        <v>96</v>
      </c>
      <c r="D33" s="111">
        <v>34.44</v>
      </c>
      <c r="E33" s="111">
        <v>3306.24</v>
      </c>
      <c r="F33" s="60" t="s">
        <v>12</v>
      </c>
    </row>
    <row r="34" spans="2:6">
      <c r="B34" s="109">
        <v>0.3944097222222222</v>
      </c>
      <c r="C34" s="110">
        <v>99</v>
      </c>
      <c r="D34" s="111">
        <v>34.42</v>
      </c>
      <c r="E34" s="111">
        <v>3407.5800000000004</v>
      </c>
      <c r="F34" s="60" t="s">
        <v>12</v>
      </c>
    </row>
    <row r="35" spans="2:6">
      <c r="B35" s="109">
        <v>0.39626157407407409</v>
      </c>
      <c r="C35" s="110">
        <v>91</v>
      </c>
      <c r="D35" s="111">
        <v>34.42</v>
      </c>
      <c r="E35" s="111">
        <v>3132.2200000000003</v>
      </c>
      <c r="F35" s="60" t="s">
        <v>12</v>
      </c>
    </row>
    <row r="36" spans="2:6">
      <c r="B36" s="109">
        <v>0.39626157407407409</v>
      </c>
      <c r="C36" s="110">
        <v>26</v>
      </c>
      <c r="D36" s="111">
        <v>34.42</v>
      </c>
      <c r="E36" s="111">
        <v>894.92000000000007</v>
      </c>
      <c r="F36" s="60" t="s">
        <v>12</v>
      </c>
    </row>
    <row r="37" spans="2:6">
      <c r="B37" s="109">
        <v>0.39653935185185185</v>
      </c>
      <c r="C37" s="110">
        <v>18</v>
      </c>
      <c r="D37" s="111">
        <v>34.380000000000003</v>
      </c>
      <c r="E37" s="111">
        <v>618.84</v>
      </c>
      <c r="F37" s="60" t="s">
        <v>12</v>
      </c>
    </row>
    <row r="38" spans="2:6">
      <c r="B38" s="109">
        <v>0.39653935185185185</v>
      </c>
      <c r="C38" s="110">
        <v>74</v>
      </c>
      <c r="D38" s="111">
        <v>34.380000000000003</v>
      </c>
      <c r="E38" s="111">
        <v>2544.1200000000003</v>
      </c>
      <c r="F38" s="60" t="s">
        <v>12</v>
      </c>
    </row>
    <row r="39" spans="2:6">
      <c r="B39" s="109">
        <v>0.39915509259259258</v>
      </c>
      <c r="C39" s="110">
        <v>199</v>
      </c>
      <c r="D39" s="111">
        <v>34.44</v>
      </c>
      <c r="E39" s="111">
        <v>6853.5599999999995</v>
      </c>
      <c r="F39" s="60" t="s">
        <v>12</v>
      </c>
    </row>
    <row r="40" spans="2:6">
      <c r="B40" s="109">
        <v>0.40195601851851853</v>
      </c>
      <c r="C40" s="110">
        <v>93</v>
      </c>
      <c r="D40" s="111">
        <v>34.380000000000003</v>
      </c>
      <c r="E40" s="111">
        <v>3197.34</v>
      </c>
      <c r="F40" s="60" t="s">
        <v>12</v>
      </c>
    </row>
    <row r="41" spans="2:6">
      <c r="B41" s="109">
        <v>0.40217592592592594</v>
      </c>
      <c r="C41" s="110">
        <v>141</v>
      </c>
      <c r="D41" s="111">
        <v>34.36</v>
      </c>
      <c r="E41" s="111">
        <v>4844.76</v>
      </c>
      <c r="F41" s="60" t="s">
        <v>12</v>
      </c>
    </row>
    <row r="42" spans="2:6">
      <c r="B42" s="109">
        <v>0.40346064814814814</v>
      </c>
      <c r="C42" s="110">
        <v>90</v>
      </c>
      <c r="D42" s="111">
        <v>34.24</v>
      </c>
      <c r="E42" s="111">
        <v>3081.6000000000004</v>
      </c>
      <c r="F42" s="60" t="s">
        <v>12</v>
      </c>
    </row>
    <row r="43" spans="2:6">
      <c r="B43" s="109">
        <v>0.40506944444444443</v>
      </c>
      <c r="C43" s="110">
        <v>99</v>
      </c>
      <c r="D43" s="111">
        <v>34.24</v>
      </c>
      <c r="E43" s="111">
        <v>3389.76</v>
      </c>
      <c r="F43" s="60" t="s">
        <v>12</v>
      </c>
    </row>
    <row r="44" spans="2:6">
      <c r="B44" s="109">
        <v>0.40810185185185183</v>
      </c>
      <c r="C44" s="110">
        <v>111</v>
      </c>
      <c r="D44" s="111">
        <v>34.340000000000003</v>
      </c>
      <c r="E44" s="111">
        <v>3811.7400000000002</v>
      </c>
      <c r="F44" s="60" t="s">
        <v>12</v>
      </c>
    </row>
    <row r="45" spans="2:6">
      <c r="B45" s="109">
        <v>0.40881944444444446</v>
      </c>
      <c r="C45" s="110">
        <v>149</v>
      </c>
      <c r="D45" s="111">
        <v>34.36</v>
      </c>
      <c r="E45" s="111">
        <v>5119.6400000000003</v>
      </c>
      <c r="F45" s="60" t="s">
        <v>12</v>
      </c>
    </row>
    <row r="46" spans="2:6">
      <c r="B46" s="109">
        <v>0.40983796296296299</v>
      </c>
      <c r="C46" s="110">
        <v>90</v>
      </c>
      <c r="D46" s="111">
        <v>34.36</v>
      </c>
      <c r="E46" s="111">
        <v>3092.4</v>
      </c>
      <c r="F46" s="60" t="s">
        <v>12</v>
      </c>
    </row>
    <row r="47" spans="2:6">
      <c r="B47" s="109">
        <v>0.41212962962962962</v>
      </c>
      <c r="C47" s="110">
        <v>93</v>
      </c>
      <c r="D47" s="111">
        <v>34.340000000000003</v>
      </c>
      <c r="E47" s="111">
        <v>3193.6200000000003</v>
      </c>
      <c r="F47" s="60" t="s">
        <v>12</v>
      </c>
    </row>
    <row r="48" spans="2:6">
      <c r="B48" s="109">
        <v>0.41795138888888889</v>
      </c>
      <c r="C48" s="110">
        <v>362</v>
      </c>
      <c r="D48" s="111">
        <v>34.479999999999997</v>
      </c>
      <c r="E48" s="111">
        <v>12481.759999999998</v>
      </c>
      <c r="F48" s="60" t="s">
        <v>12</v>
      </c>
    </row>
    <row r="49" spans="2:6">
      <c r="B49" s="109">
        <v>0.41998842592592595</v>
      </c>
      <c r="C49" s="110">
        <v>180</v>
      </c>
      <c r="D49" s="111">
        <v>34.479999999999997</v>
      </c>
      <c r="E49" s="111">
        <v>6206.4</v>
      </c>
      <c r="F49" s="60" t="s">
        <v>12</v>
      </c>
    </row>
    <row r="50" spans="2:6">
      <c r="B50" s="109">
        <v>0.4226273148148148</v>
      </c>
      <c r="C50" s="110">
        <v>95</v>
      </c>
      <c r="D50" s="111">
        <v>34.32</v>
      </c>
      <c r="E50" s="111">
        <v>3260.4</v>
      </c>
      <c r="F50" s="60" t="s">
        <v>12</v>
      </c>
    </row>
    <row r="51" spans="2:6">
      <c r="B51" s="109">
        <v>0.42376157407407405</v>
      </c>
      <c r="C51" s="110">
        <v>104</v>
      </c>
      <c r="D51" s="111">
        <v>34.299999999999997</v>
      </c>
      <c r="E51" s="111">
        <v>3567.2</v>
      </c>
      <c r="F51" s="60" t="s">
        <v>12</v>
      </c>
    </row>
    <row r="52" spans="2:6">
      <c r="B52" s="109">
        <v>0.42466435185185186</v>
      </c>
      <c r="C52" s="110">
        <v>92</v>
      </c>
      <c r="D52" s="111">
        <v>34.24</v>
      </c>
      <c r="E52" s="111">
        <v>3150.0800000000004</v>
      </c>
      <c r="F52" s="60" t="s">
        <v>12</v>
      </c>
    </row>
    <row r="53" spans="2:6">
      <c r="B53" s="109">
        <v>0.42800925925925926</v>
      </c>
      <c r="C53" s="110">
        <v>191</v>
      </c>
      <c r="D53" s="111">
        <v>34.32</v>
      </c>
      <c r="E53" s="111">
        <v>6555.12</v>
      </c>
      <c r="F53" s="60" t="s">
        <v>12</v>
      </c>
    </row>
    <row r="54" spans="2:6">
      <c r="B54" s="109">
        <v>0.4327199074074074</v>
      </c>
      <c r="C54" s="110">
        <v>86</v>
      </c>
      <c r="D54" s="111">
        <v>34.28</v>
      </c>
      <c r="E54" s="111">
        <v>2948.08</v>
      </c>
      <c r="F54" s="60" t="s">
        <v>12</v>
      </c>
    </row>
    <row r="55" spans="2:6">
      <c r="B55" s="109">
        <v>0.4327199074074074</v>
      </c>
      <c r="C55" s="110">
        <v>135</v>
      </c>
      <c r="D55" s="111">
        <v>34.28</v>
      </c>
      <c r="E55" s="111">
        <v>4627.8</v>
      </c>
      <c r="F55" s="60" t="s">
        <v>12</v>
      </c>
    </row>
    <row r="56" spans="2:6">
      <c r="B56" s="109">
        <v>0.4327199074074074</v>
      </c>
      <c r="C56" s="110">
        <v>16</v>
      </c>
      <c r="D56" s="111">
        <v>34.28</v>
      </c>
      <c r="E56" s="111">
        <v>548.48</v>
      </c>
      <c r="F56" s="60" t="s">
        <v>12</v>
      </c>
    </row>
    <row r="57" spans="2:6">
      <c r="B57" s="109">
        <v>0.44045138888888891</v>
      </c>
      <c r="C57" s="110">
        <v>256</v>
      </c>
      <c r="D57" s="111">
        <v>34.36</v>
      </c>
      <c r="E57" s="111">
        <v>8796.16</v>
      </c>
      <c r="F57" s="60" t="s">
        <v>12</v>
      </c>
    </row>
    <row r="58" spans="2:6">
      <c r="B58" s="109">
        <v>0.44181712962962966</v>
      </c>
      <c r="C58" s="110">
        <v>229</v>
      </c>
      <c r="D58" s="111">
        <v>34.32</v>
      </c>
      <c r="E58" s="111">
        <v>7859.28</v>
      </c>
      <c r="F58" s="60" t="s">
        <v>12</v>
      </c>
    </row>
    <row r="59" spans="2:6">
      <c r="B59" s="109">
        <v>0.44376157407407407</v>
      </c>
      <c r="C59" s="110">
        <v>168</v>
      </c>
      <c r="D59" s="111">
        <v>34.4</v>
      </c>
      <c r="E59" s="111">
        <v>5779.2</v>
      </c>
      <c r="F59" s="60" t="s">
        <v>12</v>
      </c>
    </row>
    <row r="60" spans="2:6">
      <c r="B60" s="109">
        <v>0.4458449074074074</v>
      </c>
      <c r="C60" s="110">
        <v>88</v>
      </c>
      <c r="D60" s="111">
        <v>34.4</v>
      </c>
      <c r="E60" s="111">
        <v>3027.2</v>
      </c>
      <c r="F60" s="60" t="s">
        <v>12</v>
      </c>
    </row>
    <row r="61" spans="2:6">
      <c r="B61" s="109">
        <v>0.44994212962962965</v>
      </c>
      <c r="C61" s="110">
        <v>93</v>
      </c>
      <c r="D61" s="111">
        <v>34.380000000000003</v>
      </c>
      <c r="E61" s="111">
        <v>3197.34</v>
      </c>
      <c r="F61" s="60" t="s">
        <v>12</v>
      </c>
    </row>
    <row r="62" spans="2:6">
      <c r="B62" s="109">
        <v>0.45278935185185187</v>
      </c>
      <c r="C62" s="110">
        <v>190</v>
      </c>
      <c r="D62" s="111">
        <v>34.42</v>
      </c>
      <c r="E62" s="111">
        <v>6539.8</v>
      </c>
      <c r="F62" s="60" t="s">
        <v>12</v>
      </c>
    </row>
    <row r="63" spans="2:6">
      <c r="B63" s="109">
        <v>0.45336805555555554</v>
      </c>
      <c r="C63" s="110">
        <v>112</v>
      </c>
      <c r="D63" s="111">
        <v>34.4</v>
      </c>
      <c r="E63" s="111">
        <v>3852.7999999999997</v>
      </c>
      <c r="F63" s="60" t="s">
        <v>12</v>
      </c>
    </row>
    <row r="64" spans="2:6">
      <c r="B64" s="109">
        <v>0.46295138888888887</v>
      </c>
      <c r="C64" s="110">
        <v>4</v>
      </c>
      <c r="D64" s="111">
        <v>34.46</v>
      </c>
      <c r="E64" s="111">
        <v>137.84</v>
      </c>
      <c r="F64" s="60" t="s">
        <v>12</v>
      </c>
    </row>
    <row r="65" spans="2:6">
      <c r="B65" s="109">
        <v>0.46296296296296297</v>
      </c>
      <c r="C65" s="110">
        <v>8</v>
      </c>
      <c r="D65" s="111">
        <v>34.46</v>
      </c>
      <c r="E65" s="111">
        <v>275.68</v>
      </c>
      <c r="F65" s="60" t="s">
        <v>12</v>
      </c>
    </row>
    <row r="66" spans="2:6">
      <c r="B66" s="109">
        <v>0.46296296296296297</v>
      </c>
      <c r="C66" s="110">
        <v>18</v>
      </c>
      <c r="D66" s="111">
        <v>34.46</v>
      </c>
      <c r="E66" s="111">
        <v>620.28</v>
      </c>
      <c r="F66" s="60" t="s">
        <v>12</v>
      </c>
    </row>
    <row r="67" spans="2:6">
      <c r="B67" s="109">
        <v>0.46296296296296297</v>
      </c>
      <c r="C67" s="110">
        <v>469</v>
      </c>
      <c r="D67" s="111">
        <v>34.46</v>
      </c>
      <c r="E67" s="111">
        <v>16161.74</v>
      </c>
      <c r="F67" s="60" t="s">
        <v>12</v>
      </c>
    </row>
    <row r="68" spans="2:6">
      <c r="B68" s="109">
        <v>0.47005787037037039</v>
      </c>
      <c r="C68" s="110">
        <v>231</v>
      </c>
      <c r="D68" s="111">
        <v>34.42</v>
      </c>
      <c r="E68" s="111">
        <v>7951.02</v>
      </c>
      <c r="F68" s="60" t="s">
        <v>12</v>
      </c>
    </row>
    <row r="69" spans="2:6">
      <c r="B69" s="109">
        <v>0.47005787037037039</v>
      </c>
      <c r="C69" s="110">
        <v>135</v>
      </c>
      <c r="D69" s="111">
        <v>34.42</v>
      </c>
      <c r="E69" s="111">
        <v>4646.7</v>
      </c>
      <c r="F69" s="60" t="s">
        <v>12</v>
      </c>
    </row>
    <row r="70" spans="2:6">
      <c r="B70" s="109">
        <v>0.47328703703703706</v>
      </c>
      <c r="C70" s="110">
        <v>143</v>
      </c>
      <c r="D70" s="111">
        <v>34.44</v>
      </c>
      <c r="E70" s="111">
        <v>4924.92</v>
      </c>
      <c r="F70" s="60" t="s">
        <v>12</v>
      </c>
    </row>
    <row r="71" spans="2:6">
      <c r="B71" s="109">
        <v>0.47571759259259261</v>
      </c>
      <c r="C71" s="110">
        <v>101</v>
      </c>
      <c r="D71" s="111">
        <v>34.479999999999997</v>
      </c>
      <c r="E71" s="111">
        <v>3482.4799999999996</v>
      </c>
      <c r="F71" s="60" t="s">
        <v>12</v>
      </c>
    </row>
    <row r="72" spans="2:6">
      <c r="B72" s="109">
        <v>0.48048611111111111</v>
      </c>
      <c r="C72" s="110">
        <v>184</v>
      </c>
      <c r="D72" s="111">
        <v>34.56</v>
      </c>
      <c r="E72" s="111">
        <v>6359.0400000000009</v>
      </c>
      <c r="F72" s="60" t="s">
        <v>12</v>
      </c>
    </row>
    <row r="73" spans="2:6">
      <c r="B73" s="109">
        <v>0.48378472222222224</v>
      </c>
      <c r="C73" s="110">
        <v>134</v>
      </c>
      <c r="D73" s="111">
        <v>34.56</v>
      </c>
      <c r="E73" s="111">
        <v>4631.04</v>
      </c>
      <c r="F73" s="60" t="s">
        <v>12</v>
      </c>
    </row>
    <row r="74" spans="2:6">
      <c r="B74" s="109">
        <v>0.48890046296296297</v>
      </c>
      <c r="C74" s="110">
        <v>164</v>
      </c>
      <c r="D74" s="111">
        <v>34.54</v>
      </c>
      <c r="E74" s="111">
        <v>5664.5599999999995</v>
      </c>
      <c r="F74" s="60" t="s">
        <v>12</v>
      </c>
    </row>
    <row r="75" spans="2:6">
      <c r="B75" s="109">
        <v>0.49509259259259258</v>
      </c>
      <c r="C75" s="110">
        <v>372</v>
      </c>
      <c r="D75" s="111">
        <v>34.58</v>
      </c>
      <c r="E75" s="111">
        <v>12863.76</v>
      </c>
      <c r="F75" s="60" t="s">
        <v>12</v>
      </c>
    </row>
    <row r="76" spans="2:6">
      <c r="B76" s="109">
        <v>0.4972685185185185</v>
      </c>
      <c r="C76" s="110">
        <v>91</v>
      </c>
      <c r="D76" s="111">
        <v>34.54</v>
      </c>
      <c r="E76" s="111">
        <v>3143.14</v>
      </c>
      <c r="F76" s="60" t="s">
        <v>12</v>
      </c>
    </row>
    <row r="77" spans="2:6">
      <c r="B77" s="109">
        <v>0.50017361111111114</v>
      </c>
      <c r="C77" s="110">
        <v>95</v>
      </c>
      <c r="D77" s="111">
        <v>34.5</v>
      </c>
      <c r="E77" s="111">
        <v>3277.5</v>
      </c>
      <c r="F77" s="60" t="s">
        <v>12</v>
      </c>
    </row>
    <row r="78" spans="2:6">
      <c r="B78" s="109">
        <v>0.50501157407407404</v>
      </c>
      <c r="C78" s="110">
        <v>300</v>
      </c>
      <c r="D78" s="111">
        <v>34.56</v>
      </c>
      <c r="E78" s="111">
        <v>10368</v>
      </c>
      <c r="F78" s="60" t="s">
        <v>12</v>
      </c>
    </row>
    <row r="79" spans="2:6">
      <c r="B79" s="109">
        <v>0.52263888888888888</v>
      </c>
      <c r="C79" s="110">
        <v>556</v>
      </c>
      <c r="D79" s="111">
        <v>34.6</v>
      </c>
      <c r="E79" s="111">
        <v>19237.600000000002</v>
      </c>
      <c r="F79" s="60" t="s">
        <v>12</v>
      </c>
    </row>
    <row r="80" spans="2:6">
      <c r="B80" s="109">
        <v>0.52290509259259255</v>
      </c>
      <c r="C80" s="110">
        <v>168</v>
      </c>
      <c r="D80" s="111">
        <v>34.58</v>
      </c>
      <c r="E80" s="111">
        <v>5809.44</v>
      </c>
      <c r="F80" s="60" t="s">
        <v>12</v>
      </c>
    </row>
    <row r="81" spans="2:6">
      <c r="B81" s="109">
        <v>0.52636574074074072</v>
      </c>
      <c r="C81" s="110">
        <v>113</v>
      </c>
      <c r="D81" s="111">
        <v>34.58</v>
      </c>
      <c r="E81" s="111">
        <v>3907.54</v>
      </c>
      <c r="F81" s="60" t="s">
        <v>12</v>
      </c>
    </row>
    <row r="82" spans="2:6">
      <c r="B82" s="109">
        <v>0.53188657407407403</v>
      </c>
      <c r="C82" s="110">
        <v>197</v>
      </c>
      <c r="D82" s="111">
        <v>34.619999999999997</v>
      </c>
      <c r="E82" s="111">
        <v>6820.1399999999994</v>
      </c>
      <c r="F82" s="60" t="s">
        <v>12</v>
      </c>
    </row>
    <row r="83" spans="2:6">
      <c r="B83" s="109">
        <v>0.53880787037037037</v>
      </c>
      <c r="C83" s="110">
        <v>119</v>
      </c>
      <c r="D83" s="111">
        <v>34.64</v>
      </c>
      <c r="E83" s="111">
        <v>4122.16</v>
      </c>
      <c r="F83" s="60" t="s">
        <v>12</v>
      </c>
    </row>
    <row r="84" spans="2:6">
      <c r="B84" s="109">
        <v>0.53880787037037037</v>
      </c>
      <c r="C84" s="110">
        <v>142</v>
      </c>
      <c r="D84" s="111">
        <v>34.64</v>
      </c>
      <c r="E84" s="111">
        <v>4918.88</v>
      </c>
      <c r="F84" s="60" t="s">
        <v>12</v>
      </c>
    </row>
    <row r="85" spans="2:6">
      <c r="B85" s="109">
        <v>0.54702546296296295</v>
      </c>
      <c r="C85" s="110">
        <v>311</v>
      </c>
      <c r="D85" s="111">
        <v>34.659999999999997</v>
      </c>
      <c r="E85" s="111">
        <v>10779.259999999998</v>
      </c>
      <c r="F85" s="60" t="s">
        <v>12</v>
      </c>
    </row>
    <row r="86" spans="2:6">
      <c r="B86" s="109">
        <v>0.54932870370370368</v>
      </c>
      <c r="C86" s="110">
        <v>88</v>
      </c>
      <c r="D86" s="111">
        <v>34.64</v>
      </c>
      <c r="E86" s="111">
        <v>3048.32</v>
      </c>
      <c r="F86" s="60" t="s">
        <v>12</v>
      </c>
    </row>
    <row r="87" spans="2:6">
      <c r="B87" s="109">
        <v>0.55571759259259257</v>
      </c>
      <c r="C87" s="110">
        <v>150</v>
      </c>
      <c r="D87" s="111">
        <v>34.64</v>
      </c>
      <c r="E87" s="111">
        <v>5196</v>
      </c>
      <c r="F87" s="60" t="s">
        <v>12</v>
      </c>
    </row>
    <row r="88" spans="2:6">
      <c r="B88" s="109">
        <v>0.55798611111111107</v>
      </c>
      <c r="C88" s="110">
        <v>169</v>
      </c>
      <c r="D88" s="111">
        <v>34.6</v>
      </c>
      <c r="E88" s="111">
        <v>5847.4000000000005</v>
      </c>
      <c r="F88" s="60" t="s">
        <v>12</v>
      </c>
    </row>
    <row r="89" spans="2:6">
      <c r="B89" s="109">
        <v>0.56288194444444439</v>
      </c>
      <c r="C89" s="110">
        <v>193</v>
      </c>
      <c r="D89" s="111">
        <v>34.6</v>
      </c>
      <c r="E89" s="111">
        <v>6677.8</v>
      </c>
      <c r="F89" s="60" t="s">
        <v>12</v>
      </c>
    </row>
    <row r="90" spans="2:6">
      <c r="B90" s="109">
        <v>0.56518518518518523</v>
      </c>
      <c r="C90" s="110">
        <v>92</v>
      </c>
      <c r="D90" s="111">
        <v>34.58</v>
      </c>
      <c r="E90" s="111">
        <v>3181.3599999999997</v>
      </c>
      <c r="F90" s="60" t="s">
        <v>12</v>
      </c>
    </row>
    <row r="91" spans="2:6">
      <c r="B91" s="109">
        <v>0.56819444444444445</v>
      </c>
      <c r="C91" s="110">
        <v>94</v>
      </c>
      <c r="D91" s="111">
        <v>34.520000000000003</v>
      </c>
      <c r="E91" s="111">
        <v>3244.88</v>
      </c>
      <c r="F91" s="60" t="s">
        <v>12</v>
      </c>
    </row>
    <row r="92" spans="2:6">
      <c r="B92" s="109">
        <v>0.57260416666666669</v>
      </c>
      <c r="C92" s="110">
        <v>252</v>
      </c>
      <c r="D92" s="111">
        <v>34.54</v>
      </c>
      <c r="E92" s="111">
        <v>8704.08</v>
      </c>
      <c r="F92" s="60" t="s">
        <v>12</v>
      </c>
    </row>
    <row r="93" spans="2:6">
      <c r="B93" s="109">
        <v>0.57856481481481481</v>
      </c>
      <c r="C93" s="110">
        <v>87</v>
      </c>
      <c r="D93" s="111">
        <v>34.479999999999997</v>
      </c>
      <c r="E93" s="111">
        <v>2999.7599999999998</v>
      </c>
      <c r="F93" s="60" t="s">
        <v>12</v>
      </c>
    </row>
    <row r="94" spans="2:6">
      <c r="B94" s="109">
        <v>0.58221064814814816</v>
      </c>
      <c r="C94" s="110">
        <v>149</v>
      </c>
      <c r="D94" s="111">
        <v>34.44</v>
      </c>
      <c r="E94" s="111">
        <v>5131.5599999999995</v>
      </c>
      <c r="F94" s="60" t="s">
        <v>12</v>
      </c>
    </row>
    <row r="95" spans="2:6">
      <c r="B95" s="109">
        <v>0.58416666666666661</v>
      </c>
      <c r="C95" s="110">
        <v>153</v>
      </c>
      <c r="D95" s="111">
        <v>34.4</v>
      </c>
      <c r="E95" s="111">
        <v>5263.2</v>
      </c>
      <c r="F95" s="60" t="s">
        <v>12</v>
      </c>
    </row>
    <row r="96" spans="2:6">
      <c r="B96" s="109">
        <v>0.58605324074074072</v>
      </c>
      <c r="C96" s="110">
        <v>14</v>
      </c>
      <c r="D96" s="111">
        <v>34.36</v>
      </c>
      <c r="E96" s="111">
        <v>481.03999999999996</v>
      </c>
      <c r="F96" s="60" t="s">
        <v>12</v>
      </c>
    </row>
    <row r="97" spans="2:6">
      <c r="B97" s="109">
        <v>0.58605324074074072</v>
      </c>
      <c r="C97" s="110">
        <v>74</v>
      </c>
      <c r="D97" s="111">
        <v>34.36</v>
      </c>
      <c r="E97" s="111">
        <v>2542.64</v>
      </c>
      <c r="F97" s="60" t="s">
        <v>12</v>
      </c>
    </row>
    <row r="98" spans="2:6">
      <c r="B98" s="109">
        <v>0.59878472222222223</v>
      </c>
      <c r="C98" s="110">
        <v>530</v>
      </c>
      <c r="D98" s="111">
        <v>34.44</v>
      </c>
      <c r="E98" s="111">
        <v>18253.199999999997</v>
      </c>
      <c r="F98" s="60" t="s">
        <v>12</v>
      </c>
    </row>
    <row r="99" spans="2:6">
      <c r="B99" s="109">
        <v>0.60260416666666672</v>
      </c>
      <c r="C99" s="110">
        <v>180</v>
      </c>
      <c r="D99" s="111">
        <v>34.46</v>
      </c>
      <c r="E99" s="111">
        <v>6202.8</v>
      </c>
      <c r="F99" s="60" t="s">
        <v>12</v>
      </c>
    </row>
    <row r="100" spans="2:6">
      <c r="B100" s="109">
        <v>0.60787037037037039</v>
      </c>
      <c r="C100" s="110">
        <v>225</v>
      </c>
      <c r="D100" s="111">
        <v>34.5</v>
      </c>
      <c r="E100" s="111">
        <v>7762.5</v>
      </c>
      <c r="F100" s="60" t="s">
        <v>12</v>
      </c>
    </row>
    <row r="101" spans="2:6">
      <c r="B101" s="109">
        <v>0.60912037037037037</v>
      </c>
      <c r="C101" s="110">
        <v>123</v>
      </c>
      <c r="D101" s="111">
        <v>34.46</v>
      </c>
      <c r="E101" s="111">
        <v>4238.58</v>
      </c>
      <c r="F101" s="60" t="s">
        <v>12</v>
      </c>
    </row>
    <row r="102" spans="2:6">
      <c r="B102" s="109">
        <v>0.61459490740740741</v>
      </c>
      <c r="C102" s="110">
        <v>146</v>
      </c>
      <c r="D102" s="111">
        <v>34.56</v>
      </c>
      <c r="E102" s="111">
        <v>5045.76</v>
      </c>
      <c r="F102" s="60" t="s">
        <v>12</v>
      </c>
    </row>
    <row r="103" spans="2:6">
      <c r="B103" s="109">
        <v>0.61471064814814813</v>
      </c>
      <c r="C103" s="110">
        <v>96</v>
      </c>
      <c r="D103" s="111">
        <v>34.54</v>
      </c>
      <c r="E103" s="111">
        <v>3315.84</v>
      </c>
      <c r="F103" s="60" t="s">
        <v>12</v>
      </c>
    </row>
    <row r="104" spans="2:6">
      <c r="B104" s="109">
        <v>0.61656250000000001</v>
      </c>
      <c r="C104" s="110">
        <v>104</v>
      </c>
      <c r="D104" s="111">
        <v>34.520000000000003</v>
      </c>
      <c r="E104" s="111">
        <v>3590.0800000000004</v>
      </c>
      <c r="F104" s="60" t="s">
        <v>12</v>
      </c>
    </row>
    <row r="105" spans="2:6">
      <c r="B105" s="109">
        <v>0.61730324074074072</v>
      </c>
      <c r="C105" s="110">
        <v>94</v>
      </c>
      <c r="D105" s="111">
        <v>34.479999999999997</v>
      </c>
      <c r="E105" s="111">
        <v>3241.12</v>
      </c>
      <c r="F105" s="60" t="s">
        <v>12</v>
      </c>
    </row>
    <row r="106" spans="2:6">
      <c r="B106" s="109">
        <v>0.62086805555555558</v>
      </c>
      <c r="C106" s="110">
        <v>128</v>
      </c>
      <c r="D106" s="111">
        <v>34.479999999999997</v>
      </c>
      <c r="E106" s="111">
        <v>4413.4399999999996</v>
      </c>
      <c r="F106" s="60" t="s">
        <v>12</v>
      </c>
    </row>
    <row r="107" spans="2:6">
      <c r="B107" s="109">
        <v>0.6237152777777778</v>
      </c>
      <c r="C107" s="110">
        <v>139</v>
      </c>
      <c r="D107" s="111">
        <v>34.5</v>
      </c>
      <c r="E107" s="111">
        <v>4795.5</v>
      </c>
      <c r="F107" s="60" t="s">
        <v>12</v>
      </c>
    </row>
    <row r="108" spans="2:6">
      <c r="B108" s="109">
        <v>0.6237152777777778</v>
      </c>
      <c r="C108" s="110">
        <v>1</v>
      </c>
      <c r="D108" s="111">
        <v>34.5</v>
      </c>
      <c r="E108" s="111">
        <v>34.5</v>
      </c>
      <c r="F108" s="60" t="s">
        <v>12</v>
      </c>
    </row>
    <row r="109" spans="2:6">
      <c r="B109" s="109">
        <v>0.63398148148148148</v>
      </c>
      <c r="C109" s="110">
        <v>70</v>
      </c>
      <c r="D109" s="111">
        <v>34.6</v>
      </c>
      <c r="E109" s="111">
        <v>2422</v>
      </c>
      <c r="F109" s="60" t="s">
        <v>12</v>
      </c>
    </row>
    <row r="110" spans="2:6">
      <c r="B110" s="109">
        <v>0.63670138888888894</v>
      </c>
      <c r="C110" s="110">
        <v>421</v>
      </c>
      <c r="D110" s="111">
        <v>34.6</v>
      </c>
      <c r="E110" s="111">
        <v>14566.6</v>
      </c>
      <c r="F110" s="60" t="s">
        <v>12</v>
      </c>
    </row>
    <row r="111" spans="2:6">
      <c r="B111" s="109">
        <v>0.63670138888888894</v>
      </c>
      <c r="C111" s="110">
        <v>251</v>
      </c>
      <c r="D111" s="111">
        <v>34.6</v>
      </c>
      <c r="E111" s="111">
        <v>8684.6</v>
      </c>
      <c r="F111" s="60" t="s">
        <v>12</v>
      </c>
    </row>
    <row r="112" spans="2:6">
      <c r="B112" s="109">
        <v>0.63678240740740744</v>
      </c>
      <c r="C112" s="110">
        <v>166</v>
      </c>
      <c r="D112" s="111">
        <v>34.58</v>
      </c>
      <c r="E112" s="111">
        <v>5740.28</v>
      </c>
      <c r="F112" s="60" t="s">
        <v>12</v>
      </c>
    </row>
    <row r="113" spans="2:6">
      <c r="B113" s="109">
        <v>0.63850694444444445</v>
      </c>
      <c r="C113" s="110">
        <v>89</v>
      </c>
      <c r="D113" s="111">
        <v>34.56</v>
      </c>
      <c r="E113" s="111">
        <v>3075.84</v>
      </c>
      <c r="F113" s="60" t="s">
        <v>12</v>
      </c>
    </row>
    <row r="114" spans="2:6">
      <c r="B114" s="109">
        <v>0.6400231481481482</v>
      </c>
      <c r="C114" s="110">
        <v>92</v>
      </c>
      <c r="D114" s="111">
        <v>34.520000000000003</v>
      </c>
      <c r="E114" s="111">
        <v>3175.84</v>
      </c>
      <c r="F114" s="60" t="s">
        <v>12</v>
      </c>
    </row>
    <row r="115" spans="2:6">
      <c r="B115" s="109">
        <v>0.65026620370370369</v>
      </c>
      <c r="C115" s="110">
        <v>1325</v>
      </c>
      <c r="D115" s="111">
        <v>34.6</v>
      </c>
      <c r="E115" s="111">
        <v>45845</v>
      </c>
      <c r="F115" s="60" t="s">
        <v>12</v>
      </c>
    </row>
    <row r="116" spans="2:6">
      <c r="B116" s="109">
        <v>0.65026620370370369</v>
      </c>
      <c r="C116" s="110">
        <v>409</v>
      </c>
      <c r="D116" s="111">
        <v>34.58</v>
      </c>
      <c r="E116" s="111">
        <v>14143.22</v>
      </c>
      <c r="F116" s="60" t="s">
        <v>12</v>
      </c>
    </row>
    <row r="117" spans="2:6">
      <c r="B117" s="109">
        <v>0.65026620370370369</v>
      </c>
      <c r="C117" s="110">
        <v>582</v>
      </c>
      <c r="D117" s="111">
        <v>34.58</v>
      </c>
      <c r="E117" s="111">
        <v>20125.559999999998</v>
      </c>
      <c r="F117" s="60" t="s">
        <v>12</v>
      </c>
    </row>
    <row r="118" spans="2:6">
      <c r="B118" s="109">
        <v>0.65157407407407408</v>
      </c>
      <c r="C118" s="110">
        <v>303</v>
      </c>
      <c r="D118" s="111">
        <v>34.5</v>
      </c>
      <c r="E118" s="111">
        <v>10453.5</v>
      </c>
      <c r="F118" s="60" t="s">
        <v>12</v>
      </c>
    </row>
    <row r="119" spans="2:6">
      <c r="B119" s="109">
        <v>0.6542824074074074</v>
      </c>
      <c r="C119" s="110">
        <v>177</v>
      </c>
      <c r="D119" s="111">
        <v>34.58</v>
      </c>
      <c r="E119" s="111">
        <v>6120.66</v>
      </c>
      <c r="F119" s="60" t="s">
        <v>12</v>
      </c>
    </row>
    <row r="120" spans="2:6">
      <c r="B120" s="109">
        <v>0.65781250000000002</v>
      </c>
      <c r="C120" s="110">
        <v>874</v>
      </c>
      <c r="D120" s="111">
        <v>34.619999999999997</v>
      </c>
      <c r="E120" s="111">
        <v>30257.879999999997</v>
      </c>
      <c r="F120" s="60" t="s">
        <v>12</v>
      </c>
    </row>
    <row r="121" spans="2:6">
      <c r="B121" s="109">
        <v>0.65880787037037036</v>
      </c>
      <c r="C121" s="110">
        <v>212</v>
      </c>
      <c r="D121" s="111">
        <v>34.6</v>
      </c>
      <c r="E121" s="111">
        <v>7335.2000000000007</v>
      </c>
      <c r="F121" s="60" t="s">
        <v>12</v>
      </c>
    </row>
    <row r="122" spans="2:6">
      <c r="B122" s="109">
        <v>0.65887731481481482</v>
      </c>
      <c r="C122" s="110">
        <v>114</v>
      </c>
      <c r="D122" s="111">
        <v>34.6</v>
      </c>
      <c r="E122" s="111">
        <v>3944.4</v>
      </c>
      <c r="F122" s="60" t="s">
        <v>12</v>
      </c>
    </row>
    <row r="123" spans="2:6">
      <c r="B123" s="109">
        <v>0.66005787037037034</v>
      </c>
      <c r="C123" s="110">
        <v>159</v>
      </c>
      <c r="D123" s="111">
        <v>34.54</v>
      </c>
      <c r="E123" s="111">
        <v>5491.86</v>
      </c>
      <c r="F123" s="60" t="s">
        <v>12</v>
      </c>
    </row>
    <row r="124" spans="2:6">
      <c r="B124" s="109">
        <v>0.66089120370370369</v>
      </c>
      <c r="C124" s="110">
        <v>167</v>
      </c>
      <c r="D124" s="111">
        <v>34.58</v>
      </c>
      <c r="E124" s="111">
        <v>5774.86</v>
      </c>
      <c r="F124" s="60" t="s">
        <v>12</v>
      </c>
    </row>
    <row r="125" spans="2:6">
      <c r="B125" s="109">
        <v>0.66172453703703704</v>
      </c>
      <c r="C125" s="110">
        <v>105</v>
      </c>
      <c r="D125" s="111">
        <v>34.54</v>
      </c>
      <c r="E125" s="111">
        <v>3626.7</v>
      </c>
      <c r="F125" s="60" t="s">
        <v>12</v>
      </c>
    </row>
    <row r="126" spans="2:6">
      <c r="B126" s="109">
        <v>0.66210648148148143</v>
      </c>
      <c r="C126" s="110">
        <v>90</v>
      </c>
      <c r="D126" s="111">
        <v>34.54</v>
      </c>
      <c r="E126" s="111">
        <v>3108.6</v>
      </c>
      <c r="F126" s="60" t="s">
        <v>12</v>
      </c>
    </row>
    <row r="127" spans="2:6">
      <c r="B127" s="109">
        <v>0.66321759259259261</v>
      </c>
      <c r="C127" s="110">
        <v>97</v>
      </c>
      <c r="D127" s="111">
        <v>34.520000000000003</v>
      </c>
      <c r="E127" s="111">
        <v>3348.4400000000005</v>
      </c>
      <c r="F127" s="60" t="s">
        <v>12</v>
      </c>
    </row>
    <row r="128" spans="2:6">
      <c r="B128" s="109">
        <v>0.6680787037037037</v>
      </c>
      <c r="C128" s="110">
        <v>829</v>
      </c>
      <c r="D128" s="111">
        <v>34.520000000000003</v>
      </c>
      <c r="E128" s="111">
        <v>28617.08</v>
      </c>
      <c r="F128" s="60" t="s">
        <v>12</v>
      </c>
    </row>
    <row r="129" spans="2:6">
      <c r="B129" s="109">
        <v>0.66862268518518519</v>
      </c>
      <c r="C129" s="110">
        <v>113</v>
      </c>
      <c r="D129" s="111">
        <v>34.520000000000003</v>
      </c>
      <c r="E129" s="111">
        <v>3900.76</v>
      </c>
      <c r="F129" s="60" t="s">
        <v>12</v>
      </c>
    </row>
    <row r="130" spans="2:6">
      <c r="B130" s="109">
        <v>0.67074074074074075</v>
      </c>
      <c r="C130" s="110">
        <v>44</v>
      </c>
      <c r="D130" s="111">
        <v>34.44</v>
      </c>
      <c r="E130" s="111">
        <v>1515.36</v>
      </c>
      <c r="F130" s="60" t="s">
        <v>12</v>
      </c>
    </row>
    <row r="131" spans="2:6">
      <c r="B131" s="109">
        <v>0.67074074074074075</v>
      </c>
      <c r="C131" s="110">
        <v>119</v>
      </c>
      <c r="D131" s="111">
        <v>34.44</v>
      </c>
      <c r="E131" s="111">
        <v>4098.3599999999997</v>
      </c>
      <c r="F131" s="60" t="s">
        <v>12</v>
      </c>
    </row>
    <row r="132" spans="2:6">
      <c r="B132" s="109">
        <v>0.67185185185185181</v>
      </c>
      <c r="C132" s="110">
        <v>255</v>
      </c>
      <c r="D132" s="111">
        <v>34.479999999999997</v>
      </c>
      <c r="E132" s="111">
        <v>8792.4</v>
      </c>
      <c r="F132" s="60" t="s">
        <v>12</v>
      </c>
    </row>
    <row r="133" spans="2:6">
      <c r="B133" s="109">
        <v>0.67403935185185182</v>
      </c>
      <c r="C133" s="110">
        <v>122</v>
      </c>
      <c r="D133" s="111">
        <v>34.5</v>
      </c>
      <c r="E133" s="111">
        <v>4209</v>
      </c>
      <c r="F133" s="60" t="s">
        <v>12</v>
      </c>
    </row>
    <row r="134" spans="2:6">
      <c r="B134" s="109">
        <v>0.67652777777777773</v>
      </c>
      <c r="C134" s="110">
        <v>323</v>
      </c>
      <c r="D134" s="111">
        <v>34.520000000000003</v>
      </c>
      <c r="E134" s="111">
        <v>11149.960000000001</v>
      </c>
      <c r="F134" s="60" t="s">
        <v>12</v>
      </c>
    </row>
    <row r="135" spans="2:6">
      <c r="B135" s="109">
        <v>0.67874999999999996</v>
      </c>
      <c r="C135" s="110">
        <v>274</v>
      </c>
      <c r="D135" s="111">
        <v>34.5</v>
      </c>
      <c r="E135" s="111">
        <v>9453</v>
      </c>
      <c r="F135" s="60" t="s">
        <v>12</v>
      </c>
    </row>
    <row r="136" spans="2:6">
      <c r="B136" s="109">
        <v>0.68252314814814818</v>
      </c>
      <c r="C136" s="110">
        <v>200</v>
      </c>
      <c r="D136" s="111">
        <v>34.619999999999997</v>
      </c>
      <c r="E136" s="111">
        <v>6923.9999999999991</v>
      </c>
      <c r="F136" s="60" t="s">
        <v>12</v>
      </c>
    </row>
    <row r="137" spans="2:6">
      <c r="B137" s="109">
        <v>0.68252314814814818</v>
      </c>
      <c r="C137" s="110">
        <v>430</v>
      </c>
      <c r="D137" s="111">
        <v>34.619999999999997</v>
      </c>
      <c r="E137" s="111">
        <v>14886.599999999999</v>
      </c>
      <c r="F137" s="60" t="s">
        <v>12</v>
      </c>
    </row>
    <row r="138" spans="2:6">
      <c r="B138" s="109">
        <v>0.68401620370370375</v>
      </c>
      <c r="C138" s="110">
        <v>98</v>
      </c>
      <c r="D138" s="111">
        <v>34.54</v>
      </c>
      <c r="E138" s="111">
        <v>3384.92</v>
      </c>
      <c r="F138" s="60" t="s">
        <v>12</v>
      </c>
    </row>
    <row r="139" spans="2:6">
      <c r="B139" s="109">
        <v>0.68532407407407403</v>
      </c>
      <c r="C139" s="110">
        <v>224</v>
      </c>
      <c r="D139" s="111">
        <v>34.6</v>
      </c>
      <c r="E139" s="111">
        <v>7750.4000000000005</v>
      </c>
      <c r="F139" s="60" t="s">
        <v>12</v>
      </c>
    </row>
    <row r="140" spans="2:6">
      <c r="B140" s="109">
        <v>0.68600694444444443</v>
      </c>
      <c r="C140" s="110">
        <v>96</v>
      </c>
      <c r="D140" s="111">
        <v>34.58</v>
      </c>
      <c r="E140" s="111">
        <v>3319.68</v>
      </c>
      <c r="F140" s="60" t="s">
        <v>12</v>
      </c>
    </row>
    <row r="141" spans="2:6">
      <c r="B141" s="109">
        <v>0.68938657407407411</v>
      </c>
      <c r="C141" s="110">
        <v>193</v>
      </c>
      <c r="D141" s="111">
        <v>34.64</v>
      </c>
      <c r="E141" s="111">
        <v>6685.52</v>
      </c>
      <c r="F141" s="60" t="s">
        <v>12</v>
      </c>
    </row>
    <row r="142" spans="2:6">
      <c r="B142" s="109">
        <v>0.68956018518518514</v>
      </c>
      <c r="C142" s="110">
        <v>314</v>
      </c>
      <c r="D142" s="111">
        <v>34.619999999999997</v>
      </c>
      <c r="E142" s="111">
        <v>10870.679999999998</v>
      </c>
      <c r="F142" s="60" t="s">
        <v>12</v>
      </c>
    </row>
    <row r="143" spans="2:6">
      <c r="B143" s="109">
        <v>0.69097222222222221</v>
      </c>
      <c r="C143" s="110">
        <v>121</v>
      </c>
      <c r="D143" s="111">
        <v>34.58</v>
      </c>
      <c r="E143" s="111">
        <v>4184.1799999999994</v>
      </c>
      <c r="F143" s="60" t="s">
        <v>12</v>
      </c>
    </row>
    <row r="144" spans="2:6">
      <c r="B144" s="109">
        <v>0.69278935185185186</v>
      </c>
      <c r="C144" s="110">
        <v>308</v>
      </c>
      <c r="D144" s="111">
        <v>34.64</v>
      </c>
      <c r="E144" s="111">
        <v>10669.12</v>
      </c>
      <c r="F144" s="60" t="s">
        <v>12</v>
      </c>
    </row>
    <row r="145" spans="2:6">
      <c r="B145" s="109">
        <v>0.69458333333333333</v>
      </c>
      <c r="C145" s="110">
        <v>89</v>
      </c>
      <c r="D145" s="111">
        <v>34.64</v>
      </c>
      <c r="E145" s="111">
        <v>3082.96</v>
      </c>
      <c r="F145" s="60" t="s">
        <v>12</v>
      </c>
    </row>
    <row r="146" spans="2:6">
      <c r="B146" s="109">
        <v>0.69459490740740737</v>
      </c>
      <c r="C146" s="110">
        <v>122</v>
      </c>
      <c r="D146" s="111">
        <v>34.64</v>
      </c>
      <c r="E146" s="111">
        <v>4226.08</v>
      </c>
      <c r="F146" s="60" t="s">
        <v>12</v>
      </c>
    </row>
    <row r="147" spans="2:6">
      <c r="B147" s="109">
        <v>0.69839120370370367</v>
      </c>
      <c r="C147" s="110">
        <v>240</v>
      </c>
      <c r="D147" s="111">
        <v>34.64</v>
      </c>
      <c r="E147" s="111">
        <v>8313.6</v>
      </c>
      <c r="F147" s="60" t="s">
        <v>12</v>
      </c>
    </row>
    <row r="148" spans="2:6">
      <c r="B148" s="109">
        <v>0.70127314814814812</v>
      </c>
      <c r="C148" s="110">
        <v>437</v>
      </c>
      <c r="D148" s="111">
        <v>34.659999999999997</v>
      </c>
      <c r="E148" s="111">
        <v>15146.419999999998</v>
      </c>
      <c r="F148" s="60" t="s">
        <v>12</v>
      </c>
    </row>
    <row r="149" spans="2:6">
      <c r="B149" s="109">
        <v>0.70196759259259256</v>
      </c>
      <c r="C149" s="110">
        <v>85</v>
      </c>
      <c r="D149" s="111">
        <v>34.64</v>
      </c>
      <c r="E149" s="111">
        <v>2944.4</v>
      </c>
      <c r="F149" s="60" t="s">
        <v>12</v>
      </c>
    </row>
    <row r="150" spans="2:6">
      <c r="B150" s="109">
        <v>0.70196759259259256</v>
      </c>
      <c r="C150" s="110">
        <v>21</v>
      </c>
      <c r="D150" s="111">
        <v>34.64</v>
      </c>
      <c r="E150" s="111">
        <v>727.44</v>
      </c>
      <c r="F150" s="60" t="s">
        <v>12</v>
      </c>
    </row>
    <row r="151" spans="2:6">
      <c r="B151" s="109">
        <v>0.70528935185185182</v>
      </c>
      <c r="C151" s="110">
        <v>325</v>
      </c>
      <c r="D151" s="111">
        <v>34.64</v>
      </c>
      <c r="E151" s="111">
        <v>11258</v>
      </c>
      <c r="F151" s="60" t="s">
        <v>12</v>
      </c>
    </row>
    <row r="152" spans="2:6">
      <c r="B152" s="109">
        <v>0.70718749999999997</v>
      </c>
      <c r="C152" s="110">
        <v>299</v>
      </c>
      <c r="D152" s="111">
        <v>34.619999999999997</v>
      </c>
      <c r="E152" s="111">
        <v>10351.379999999999</v>
      </c>
      <c r="F152" s="60" t="s">
        <v>12</v>
      </c>
    </row>
    <row r="153" spans="2:6">
      <c r="B153" s="109">
        <v>0.70887731481481486</v>
      </c>
      <c r="C153" s="110">
        <v>364</v>
      </c>
      <c r="D153" s="111">
        <v>34.6</v>
      </c>
      <c r="E153" s="111">
        <v>12594.4</v>
      </c>
      <c r="F153" s="60" t="s">
        <v>12</v>
      </c>
    </row>
    <row r="154" spans="2:6">
      <c r="B154" s="109">
        <v>0.70993055555555551</v>
      </c>
      <c r="C154" s="110">
        <v>441</v>
      </c>
      <c r="D154" s="111">
        <v>34.6</v>
      </c>
      <c r="E154" s="111">
        <v>15258.6</v>
      </c>
      <c r="F154" s="60" t="s">
        <v>12</v>
      </c>
    </row>
    <row r="155" spans="2:6">
      <c r="B155" s="109">
        <v>0.71005787037037038</v>
      </c>
      <c r="C155" s="110">
        <v>95</v>
      </c>
      <c r="D155" s="111">
        <v>34.56</v>
      </c>
      <c r="E155" s="111">
        <v>3283.2000000000003</v>
      </c>
      <c r="F155" s="60" t="s">
        <v>12</v>
      </c>
    </row>
    <row r="156" spans="2:6">
      <c r="B156" s="109">
        <v>0.71076388888888886</v>
      </c>
      <c r="C156" s="110">
        <v>131</v>
      </c>
      <c r="D156" s="111">
        <v>34.58</v>
      </c>
      <c r="E156" s="111">
        <v>4529.9799999999996</v>
      </c>
      <c r="F156" s="60" t="s">
        <v>12</v>
      </c>
    </row>
    <row r="157" spans="2:6">
      <c r="B157" s="109">
        <v>0.7136689814814815</v>
      </c>
      <c r="C157" s="110">
        <v>333</v>
      </c>
      <c r="D157" s="111">
        <v>34.6</v>
      </c>
      <c r="E157" s="111">
        <v>11521.800000000001</v>
      </c>
      <c r="F157" s="60" t="s">
        <v>12</v>
      </c>
    </row>
    <row r="158" spans="2:6">
      <c r="B158" s="109">
        <v>0.71658564814814818</v>
      </c>
      <c r="C158" s="110">
        <v>155</v>
      </c>
      <c r="D158" s="111">
        <v>34.56</v>
      </c>
      <c r="E158" s="111">
        <v>5356.8</v>
      </c>
      <c r="F158" s="60" t="s">
        <v>12</v>
      </c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5">
      <c r="B165" s="34"/>
      <c r="C165" s="103"/>
      <c r="D165" s="104"/>
      <c r="E165" s="104"/>
      <c r="F165" s="105"/>
    </row>
    <row r="166" spans="2:6" ht="12.5">
      <c r="B166" s="34"/>
      <c r="C166" s="103"/>
      <c r="D166" s="104"/>
      <c r="E166" s="104"/>
      <c r="F166" s="105"/>
    </row>
    <row r="167" spans="2:6" ht="12.5">
      <c r="B167" s="34"/>
      <c r="C167" s="103"/>
      <c r="D167" s="104"/>
      <c r="E167" s="104"/>
      <c r="F167" s="105"/>
    </row>
    <row r="168" spans="2:6" ht="12.5">
      <c r="B168" s="34"/>
      <c r="C168" s="103"/>
      <c r="D168" s="104"/>
      <c r="E168" s="104"/>
      <c r="F168" s="105"/>
    </row>
    <row r="169" spans="2:6" ht="12.5">
      <c r="B169" s="34"/>
      <c r="C169" s="103"/>
      <c r="D169" s="104"/>
      <c r="E169" s="104"/>
      <c r="F169" s="105"/>
    </row>
    <row r="170" spans="2:6" ht="12.5">
      <c r="B170" s="34"/>
      <c r="C170" s="103"/>
      <c r="D170" s="104"/>
      <c r="E170" s="104"/>
      <c r="F170" s="105"/>
    </row>
    <row r="171" spans="2:6" ht="12.5">
      <c r="B171" s="34"/>
      <c r="C171" s="103"/>
      <c r="D171" s="104"/>
      <c r="E171" s="104"/>
      <c r="F171" s="105"/>
    </row>
    <row r="172" spans="2:6" ht="12.5">
      <c r="B172" s="34"/>
      <c r="C172" s="103"/>
      <c r="D172" s="104"/>
      <c r="E172" s="104"/>
      <c r="F172" s="105"/>
    </row>
    <row r="173" spans="2:6" ht="12.5">
      <c r="B173" s="34"/>
      <c r="C173" s="103"/>
      <c r="D173" s="104"/>
      <c r="E173" s="104"/>
      <c r="F173" s="105"/>
    </row>
    <row r="174" spans="2:6" ht="12.5">
      <c r="B174" s="34"/>
      <c r="C174" s="103"/>
      <c r="D174" s="104"/>
      <c r="E174" s="104"/>
      <c r="F174" s="105"/>
    </row>
    <row r="175" spans="2:6" ht="12.5">
      <c r="B175" s="34"/>
      <c r="C175" s="103"/>
      <c r="D175" s="104"/>
      <c r="E175" s="104"/>
      <c r="F175" s="105"/>
    </row>
    <row r="176" spans="2:6" ht="12.5">
      <c r="B176" s="34"/>
      <c r="C176" s="103"/>
      <c r="D176" s="104"/>
      <c r="E176" s="104"/>
      <c r="F176" s="105"/>
    </row>
    <row r="177" spans="2:6" ht="12.5">
      <c r="B177" s="34"/>
      <c r="C177" s="103"/>
      <c r="D177" s="104"/>
      <c r="E177" s="104"/>
      <c r="F177" s="105"/>
    </row>
    <row r="178" spans="2:6" ht="12.5">
      <c r="B178" s="34"/>
      <c r="C178" s="103"/>
      <c r="D178" s="104"/>
      <c r="E178" s="104"/>
      <c r="F178" s="105"/>
    </row>
    <row r="179" spans="2:6" ht="12.5">
      <c r="B179" s="34"/>
      <c r="C179" s="103"/>
      <c r="D179" s="104"/>
      <c r="E179" s="104"/>
      <c r="F179" s="105"/>
    </row>
    <row r="180" spans="2:6" ht="12.5">
      <c r="B180" s="34"/>
      <c r="C180" s="103"/>
      <c r="D180" s="104"/>
      <c r="E180" s="104"/>
      <c r="F180" s="105"/>
    </row>
    <row r="181" spans="2:6" ht="12.5">
      <c r="B181" s="34"/>
      <c r="C181" s="103"/>
      <c r="D181" s="104"/>
      <c r="E181" s="104"/>
      <c r="F181" s="105"/>
    </row>
    <row r="182" spans="2:6" ht="12.5">
      <c r="B182" s="34"/>
      <c r="C182" s="103"/>
      <c r="D182" s="104"/>
      <c r="E182" s="104"/>
      <c r="F182" s="105"/>
    </row>
    <row r="183" spans="2:6" ht="12.5">
      <c r="B183" s="34"/>
      <c r="C183" s="103"/>
      <c r="D183" s="104"/>
      <c r="E183" s="104"/>
      <c r="F183" s="105"/>
    </row>
    <row r="184" spans="2:6" ht="12.5">
      <c r="B184" s="34"/>
      <c r="C184" s="103"/>
      <c r="D184" s="104"/>
      <c r="E184" s="104"/>
      <c r="F184" s="105"/>
    </row>
    <row r="185" spans="2:6" ht="12.5">
      <c r="B185" s="34"/>
      <c r="C185" s="103"/>
      <c r="D185" s="104"/>
      <c r="E185" s="104"/>
      <c r="F185" s="105"/>
    </row>
    <row r="186" spans="2:6" ht="12.5">
      <c r="B186" s="34"/>
      <c r="C186" s="103"/>
      <c r="D186" s="104"/>
      <c r="E186" s="104"/>
      <c r="F186" s="105"/>
    </row>
    <row r="187" spans="2:6" ht="12.5">
      <c r="B187" s="34"/>
      <c r="C187" s="103"/>
      <c r="D187" s="104"/>
      <c r="E187" s="104"/>
      <c r="F187" s="105"/>
    </row>
    <row r="188" spans="2:6" ht="12.5">
      <c r="B188" s="34"/>
      <c r="C188" s="103"/>
      <c r="D188" s="104"/>
      <c r="E188" s="104"/>
      <c r="F188" s="105"/>
    </row>
    <row r="189" spans="2:6" ht="12.5">
      <c r="B189" s="34"/>
      <c r="C189" s="103"/>
      <c r="D189" s="104"/>
      <c r="E189" s="104"/>
      <c r="F189" s="105"/>
    </row>
    <row r="190" spans="2:6" ht="12.5">
      <c r="B190" s="34"/>
      <c r="C190" s="103"/>
      <c r="D190" s="104"/>
      <c r="E190" s="104"/>
      <c r="F190" s="105"/>
    </row>
    <row r="191" spans="2:6" ht="12.5">
      <c r="B191" s="34"/>
      <c r="C191" s="103"/>
      <c r="D191" s="104"/>
      <c r="E191" s="104"/>
      <c r="F191" s="105"/>
    </row>
    <row r="192" spans="2:6" ht="12.5">
      <c r="B192" s="34"/>
      <c r="C192" s="103"/>
      <c r="D192" s="104"/>
      <c r="E192" s="104"/>
      <c r="F192" s="105"/>
    </row>
    <row r="193" spans="2:6" ht="12.5">
      <c r="B193" s="34"/>
      <c r="C193" s="103"/>
      <c r="D193" s="104"/>
      <c r="E193" s="104"/>
      <c r="F193" s="105"/>
    </row>
    <row r="194" spans="2:6" ht="12.5">
      <c r="B194" s="34"/>
      <c r="C194" s="103"/>
      <c r="D194" s="104"/>
      <c r="E194" s="104"/>
      <c r="F194" s="105"/>
    </row>
    <row r="195" spans="2:6" ht="12.5">
      <c r="B195" s="34"/>
      <c r="C195" s="103"/>
      <c r="D195" s="104"/>
      <c r="E195" s="104"/>
      <c r="F195" s="105"/>
    </row>
    <row r="196" spans="2:6" ht="12.5">
      <c r="B196" s="34"/>
      <c r="C196" s="103"/>
      <c r="D196" s="104"/>
      <c r="E196" s="104"/>
      <c r="F196" s="105"/>
    </row>
    <row r="197" spans="2:6" ht="12.5">
      <c r="B197" s="34"/>
      <c r="C197" s="103"/>
      <c r="D197" s="104"/>
      <c r="E197" s="104"/>
      <c r="F197" s="105"/>
    </row>
    <row r="198" spans="2:6" ht="12.5">
      <c r="B198" s="34"/>
      <c r="C198" s="103"/>
      <c r="D198" s="104"/>
      <c r="E198" s="104"/>
      <c r="F198" s="105"/>
    </row>
    <row r="199" spans="2:6" ht="12.5">
      <c r="B199" s="34"/>
      <c r="C199" s="103"/>
      <c r="D199" s="104"/>
      <c r="E199" s="104"/>
      <c r="F199" s="105"/>
    </row>
    <row r="200" spans="2:6" ht="12.5">
      <c r="B200" s="34"/>
      <c r="C200" s="103"/>
      <c r="D200" s="104"/>
      <c r="E200" s="104"/>
      <c r="F200" s="105"/>
    </row>
    <row r="201" spans="2:6" ht="12.5">
      <c r="B201" s="34"/>
      <c r="C201" s="103"/>
      <c r="D201" s="104"/>
      <c r="E201" s="104"/>
      <c r="F201" s="105"/>
    </row>
    <row r="202" spans="2:6" ht="12.5">
      <c r="B202" s="34"/>
      <c r="C202" s="103"/>
      <c r="D202" s="104"/>
      <c r="E202" s="104"/>
      <c r="F202" s="105"/>
    </row>
    <row r="203" spans="2:6" ht="12.5">
      <c r="B203" s="34"/>
      <c r="C203" s="103"/>
      <c r="D203" s="104"/>
      <c r="E203" s="104"/>
      <c r="F203" s="105"/>
    </row>
    <row r="204" spans="2:6" ht="12.5">
      <c r="B204" s="34"/>
      <c r="C204" s="103"/>
      <c r="D204" s="104"/>
      <c r="E204" s="104"/>
      <c r="F204" s="105"/>
    </row>
    <row r="205" spans="2:6" ht="12.5">
      <c r="B205" s="34"/>
      <c r="C205" s="103"/>
      <c r="D205" s="104"/>
      <c r="E205" s="104"/>
      <c r="F205" s="105"/>
    </row>
    <row r="206" spans="2:6" ht="12.5">
      <c r="B206" s="34"/>
      <c r="C206" s="103"/>
      <c r="D206" s="104"/>
      <c r="E206" s="104"/>
      <c r="F206" s="105"/>
    </row>
    <row r="207" spans="2:6" ht="12.5">
      <c r="B207" s="34"/>
      <c r="C207" s="103"/>
      <c r="D207" s="104"/>
      <c r="E207" s="104"/>
      <c r="F207" s="105"/>
    </row>
    <row r="208" spans="2:6" ht="12.5">
      <c r="B208" s="34"/>
      <c r="C208" s="103"/>
      <c r="D208" s="104"/>
      <c r="E208" s="104"/>
      <c r="F208" s="105"/>
    </row>
    <row r="209" spans="2:6" ht="12.5">
      <c r="B209" s="34"/>
      <c r="C209" s="103"/>
      <c r="D209" s="104"/>
      <c r="E209" s="104"/>
      <c r="F209" s="105"/>
    </row>
    <row r="210" spans="2:6" ht="12.5">
      <c r="B210" s="34"/>
      <c r="C210" s="103"/>
      <c r="D210" s="104"/>
      <c r="E210" s="104"/>
      <c r="F210" s="105"/>
    </row>
    <row r="211" spans="2:6" ht="12.5">
      <c r="B211" s="34"/>
      <c r="C211" s="103"/>
      <c r="D211" s="104"/>
      <c r="E211" s="104"/>
      <c r="F211" s="105"/>
    </row>
    <row r="212" spans="2:6" ht="12.5">
      <c r="B212" s="34"/>
      <c r="C212" s="103"/>
      <c r="D212" s="104"/>
      <c r="E212" s="104"/>
      <c r="F212" s="105"/>
    </row>
    <row r="213" spans="2:6" ht="12.5">
      <c r="B213" s="34"/>
      <c r="C213" s="103"/>
      <c r="D213" s="104"/>
      <c r="E213" s="104"/>
      <c r="F213" s="105"/>
    </row>
    <row r="214" spans="2:6" ht="12.5">
      <c r="B214" s="34"/>
      <c r="C214" s="103"/>
      <c r="D214" s="104"/>
      <c r="E214" s="104"/>
      <c r="F214" s="105"/>
    </row>
    <row r="215" spans="2:6" ht="12.5">
      <c r="B215" s="34"/>
      <c r="C215" s="103"/>
      <c r="D215" s="104"/>
      <c r="E215" s="104"/>
      <c r="F215" s="105"/>
    </row>
    <row r="216" spans="2:6" ht="12.5">
      <c r="B216" s="34"/>
      <c r="C216" s="103"/>
      <c r="D216" s="104"/>
      <c r="E216" s="104"/>
      <c r="F216" s="105"/>
    </row>
    <row r="217" spans="2:6" ht="12.5">
      <c r="B217" s="34"/>
      <c r="C217" s="103"/>
      <c r="D217" s="104"/>
      <c r="E217" s="104"/>
      <c r="F217" s="105"/>
    </row>
    <row r="218" spans="2:6" ht="12.5">
      <c r="B218" s="34"/>
      <c r="C218" s="103"/>
      <c r="D218" s="104"/>
      <c r="E218" s="104"/>
      <c r="F218" s="105"/>
    </row>
    <row r="219" spans="2:6" ht="12.5">
      <c r="B219" s="34"/>
      <c r="C219" s="103"/>
      <c r="D219" s="104"/>
      <c r="E219" s="104"/>
      <c r="F219" s="105"/>
    </row>
    <row r="220" spans="2:6" ht="12.5">
      <c r="B220" s="34"/>
      <c r="C220" s="103"/>
      <c r="D220" s="104"/>
      <c r="E220" s="104"/>
      <c r="F220" s="105"/>
    </row>
    <row r="221" spans="2:6" ht="12.5">
      <c r="B221" s="34"/>
      <c r="C221" s="103"/>
      <c r="D221" s="104"/>
      <c r="E221" s="104"/>
      <c r="F221" s="105"/>
    </row>
    <row r="222" spans="2:6" ht="12.5">
      <c r="B222" s="34"/>
      <c r="C222" s="103"/>
      <c r="D222" s="104"/>
      <c r="E222" s="104"/>
      <c r="F222" s="105"/>
    </row>
    <row r="223" spans="2:6" ht="12.5">
      <c r="B223" s="34"/>
      <c r="C223" s="103"/>
      <c r="D223" s="104"/>
      <c r="E223" s="104"/>
      <c r="F223" s="105"/>
    </row>
    <row r="224" spans="2:6" ht="12.5">
      <c r="B224" s="34"/>
      <c r="C224" s="103"/>
      <c r="D224" s="104"/>
      <c r="E224" s="104"/>
      <c r="F224" s="105"/>
    </row>
    <row r="225" spans="2:6" ht="12.5">
      <c r="B225" s="34"/>
      <c r="C225" s="103"/>
      <c r="D225" s="104"/>
      <c r="E225" s="104"/>
      <c r="F225" s="105"/>
    </row>
    <row r="226" spans="2:6" ht="12.5">
      <c r="B226" s="34"/>
      <c r="C226" s="103"/>
      <c r="D226" s="104"/>
      <c r="E226" s="104"/>
      <c r="F226" s="105"/>
    </row>
    <row r="227" spans="2:6" ht="12.5">
      <c r="B227" s="34"/>
      <c r="C227" s="103"/>
      <c r="D227" s="104"/>
      <c r="E227" s="104"/>
      <c r="F227" s="105"/>
    </row>
    <row r="228" spans="2:6" ht="12.5">
      <c r="B228" s="34"/>
      <c r="C228" s="103"/>
      <c r="D228" s="104"/>
      <c r="E228" s="104"/>
      <c r="F228" s="105"/>
    </row>
    <row r="229" spans="2:6" ht="12.5">
      <c r="B229" s="34"/>
      <c r="C229" s="103"/>
      <c r="D229" s="104"/>
      <c r="E229" s="104"/>
      <c r="F229" s="105"/>
    </row>
    <row r="230" spans="2:6" ht="12.5">
      <c r="B230" s="34"/>
      <c r="C230" s="103"/>
      <c r="D230" s="104"/>
      <c r="E230" s="104"/>
      <c r="F230" s="105"/>
    </row>
    <row r="231" spans="2:6" ht="12.5">
      <c r="B231" s="34"/>
      <c r="C231" s="103"/>
      <c r="D231" s="104"/>
      <c r="E231" s="104"/>
      <c r="F231" s="105"/>
    </row>
    <row r="232" spans="2:6" ht="12.5">
      <c r="B232" s="34"/>
      <c r="C232" s="103"/>
      <c r="D232" s="104"/>
      <c r="E232" s="104"/>
      <c r="F232" s="105"/>
    </row>
    <row r="233" spans="2:6" ht="12.5">
      <c r="B233" s="34"/>
      <c r="C233" s="103"/>
      <c r="D233" s="104"/>
      <c r="E233" s="104"/>
      <c r="F233" s="105"/>
    </row>
    <row r="234" spans="2:6" ht="12.5">
      <c r="B234" s="34"/>
      <c r="C234" s="103"/>
      <c r="D234" s="104"/>
      <c r="E234" s="104"/>
      <c r="F234" s="105"/>
    </row>
    <row r="235" spans="2:6" ht="12.5">
      <c r="B235" s="34"/>
      <c r="C235" s="103"/>
      <c r="D235" s="104"/>
      <c r="E235" s="104"/>
      <c r="F235" s="105"/>
    </row>
    <row r="236" spans="2:6" ht="12.5">
      <c r="B236" s="34"/>
      <c r="C236" s="103"/>
      <c r="D236" s="104"/>
      <c r="E236" s="104"/>
      <c r="F236" s="105"/>
    </row>
    <row r="237" spans="2:6" ht="12.5">
      <c r="B237" s="34"/>
      <c r="C237" s="103"/>
      <c r="D237" s="104"/>
      <c r="E237" s="104"/>
      <c r="F237" s="105"/>
    </row>
    <row r="238" spans="2:6" ht="12.5">
      <c r="B238" s="34"/>
      <c r="C238" s="103"/>
      <c r="D238" s="104"/>
      <c r="E238" s="104"/>
      <c r="F238" s="105"/>
    </row>
    <row r="239" spans="2:6" ht="12.5">
      <c r="B239" s="34"/>
      <c r="C239" s="103"/>
      <c r="D239" s="104"/>
      <c r="E239" s="104"/>
      <c r="F239" s="105"/>
    </row>
    <row r="240" spans="2:6" ht="12.5">
      <c r="B240" s="34"/>
      <c r="C240" s="103"/>
      <c r="D240" s="104"/>
      <c r="E240" s="104"/>
      <c r="F240" s="105"/>
    </row>
    <row r="241" spans="2:6" ht="12.5">
      <c r="B241" s="34"/>
      <c r="C241" s="103"/>
      <c r="D241" s="104"/>
      <c r="E241" s="104"/>
      <c r="F241" s="105"/>
    </row>
    <row r="242" spans="2:6" ht="12.5">
      <c r="B242" s="34"/>
      <c r="C242" s="103"/>
      <c r="D242" s="104"/>
      <c r="E242" s="104"/>
      <c r="F242" s="105"/>
    </row>
    <row r="243" spans="2:6" ht="12.5">
      <c r="B243" s="34"/>
      <c r="C243" s="103"/>
      <c r="D243" s="104"/>
      <c r="E243" s="104"/>
      <c r="F243" s="105"/>
    </row>
    <row r="244" spans="2:6" ht="12.5">
      <c r="B244" s="34"/>
      <c r="C244" s="103"/>
      <c r="D244" s="104"/>
      <c r="E244" s="104"/>
      <c r="F244" s="105"/>
    </row>
    <row r="245" spans="2:6" ht="12.5">
      <c r="B245" s="34"/>
      <c r="C245" s="103"/>
      <c r="D245" s="104"/>
      <c r="E245" s="104"/>
      <c r="F245" s="105"/>
    </row>
    <row r="246" spans="2:6" ht="12.5">
      <c r="B246" s="34"/>
      <c r="C246" s="103"/>
      <c r="D246" s="104"/>
      <c r="E246" s="104"/>
      <c r="F246" s="105"/>
    </row>
    <row r="247" spans="2:6" ht="12.5">
      <c r="B247" s="34"/>
      <c r="C247" s="103"/>
      <c r="D247" s="104"/>
      <c r="E247" s="104"/>
      <c r="F247" s="105"/>
    </row>
    <row r="248" spans="2:6" ht="12.5">
      <c r="B248" s="34"/>
      <c r="C248" s="103"/>
      <c r="D248" s="104"/>
      <c r="E248" s="104"/>
      <c r="F248" s="105"/>
    </row>
  </sheetData>
  <conditionalFormatting sqref="D15:D19">
    <cfRule type="expression" dxfId="23" priority="1">
      <formula>$D15&gt;#REF!</formula>
    </cfRule>
  </conditionalFormatting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98C8D-F21A-4474-8D69-E8D0E34EBDF1}">
  <dimension ref="B1:L248"/>
  <sheetViews>
    <sheetView topLeftCell="A6" workbookViewId="0">
      <selection activeCell="H40" sqref="H40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46112</v>
      </c>
      <c r="C15" s="58">
        <f>SUMIF(F21:F5001,F15,C21:C5001)</f>
        <v>25897</v>
      </c>
      <c r="D15" s="59">
        <f>E15/C15</f>
        <v>34.597522492952855</v>
      </c>
      <c r="E15" s="59">
        <f>SUMIF(F21:F5001,F15,E21:E5001)</f>
        <v>895972.04000000015</v>
      </c>
      <c r="F15" s="60" t="s">
        <v>12</v>
      </c>
    </row>
    <row r="16" spans="2:10">
      <c r="B16" s="26">
        <f>B15</f>
        <v>46112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46112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46112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0.37988425925925928</v>
      </c>
      <c r="C21" s="110">
        <v>52</v>
      </c>
      <c r="D21" s="111">
        <v>34.36</v>
      </c>
      <c r="E21" s="111">
        <v>1786.72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0.37988425925925928</v>
      </c>
      <c r="C22" s="110">
        <v>182</v>
      </c>
      <c r="D22" s="111">
        <v>34.36</v>
      </c>
      <c r="E22" s="111">
        <v>6253.5199999999995</v>
      </c>
      <c r="F22" s="60" t="s">
        <v>12</v>
      </c>
    </row>
    <row r="23" spans="2:12">
      <c r="B23" s="109">
        <v>0.37988425925925928</v>
      </c>
      <c r="C23" s="110">
        <v>234</v>
      </c>
      <c r="D23" s="111">
        <v>34.36</v>
      </c>
      <c r="E23" s="111">
        <v>8040.24</v>
      </c>
      <c r="F23" s="60" t="s">
        <v>12</v>
      </c>
    </row>
    <row r="24" spans="2:12">
      <c r="B24" s="109">
        <v>0.38013888888888892</v>
      </c>
      <c r="C24" s="110">
        <v>156</v>
      </c>
      <c r="D24" s="111">
        <v>34.36</v>
      </c>
      <c r="E24" s="111">
        <v>5360.16</v>
      </c>
      <c r="F24" s="60" t="s">
        <v>12</v>
      </c>
    </row>
    <row r="25" spans="2:12">
      <c r="B25" s="109">
        <v>0.38120370370370371</v>
      </c>
      <c r="C25" s="110">
        <v>33</v>
      </c>
      <c r="D25" s="111">
        <v>34.380000000000003</v>
      </c>
      <c r="E25" s="111">
        <v>1134.5400000000002</v>
      </c>
      <c r="F25" s="60" t="s">
        <v>12</v>
      </c>
    </row>
    <row r="26" spans="2:12">
      <c r="B26" s="109">
        <v>0.38126157407407407</v>
      </c>
      <c r="C26" s="110">
        <v>65</v>
      </c>
      <c r="D26" s="111">
        <v>34.380000000000003</v>
      </c>
      <c r="E26" s="111">
        <v>2234.7000000000003</v>
      </c>
      <c r="F26" s="60" t="s">
        <v>12</v>
      </c>
    </row>
    <row r="27" spans="2:12">
      <c r="B27" s="109">
        <v>0.38173611111111111</v>
      </c>
      <c r="C27" s="110">
        <v>95</v>
      </c>
      <c r="D27" s="111">
        <v>34.32</v>
      </c>
      <c r="E27" s="111">
        <v>3260.4</v>
      </c>
      <c r="F27" s="60" t="s">
        <v>12</v>
      </c>
    </row>
    <row r="28" spans="2:12">
      <c r="B28" s="109">
        <v>0.3831134259259259</v>
      </c>
      <c r="C28" s="110">
        <v>115</v>
      </c>
      <c r="D28" s="111">
        <v>34.32</v>
      </c>
      <c r="E28" s="111">
        <v>3946.8</v>
      </c>
      <c r="F28" s="60" t="s">
        <v>12</v>
      </c>
    </row>
    <row r="29" spans="2:12">
      <c r="B29" s="109">
        <v>0.38336805555555553</v>
      </c>
      <c r="C29" s="110">
        <v>87</v>
      </c>
      <c r="D29" s="111">
        <v>34.24</v>
      </c>
      <c r="E29" s="111">
        <v>2978.88</v>
      </c>
      <c r="F29" s="60" t="s">
        <v>12</v>
      </c>
    </row>
    <row r="30" spans="2:12">
      <c r="B30" s="109">
        <v>0.38445601851851852</v>
      </c>
      <c r="C30" s="110">
        <v>113</v>
      </c>
      <c r="D30" s="111">
        <v>34.26</v>
      </c>
      <c r="E30" s="111">
        <v>3871.3799999999997</v>
      </c>
      <c r="F30" s="60" t="s">
        <v>12</v>
      </c>
    </row>
    <row r="31" spans="2:12">
      <c r="B31" s="109">
        <v>0.38694444444444442</v>
      </c>
      <c r="C31" s="110">
        <v>245</v>
      </c>
      <c r="D31" s="111">
        <v>34.340000000000003</v>
      </c>
      <c r="E31" s="111">
        <v>8413.3000000000011</v>
      </c>
      <c r="F31" s="60" t="s">
        <v>12</v>
      </c>
    </row>
    <row r="32" spans="2:12">
      <c r="B32" s="109">
        <v>0.38824074074074072</v>
      </c>
      <c r="C32" s="110">
        <v>90</v>
      </c>
      <c r="D32" s="111">
        <v>34.299999999999997</v>
      </c>
      <c r="E32" s="111">
        <v>3086.9999999999995</v>
      </c>
      <c r="F32" s="60" t="s">
        <v>12</v>
      </c>
    </row>
    <row r="33" spans="2:6">
      <c r="B33" s="109">
        <v>0.39358796296296295</v>
      </c>
      <c r="C33" s="110">
        <v>517</v>
      </c>
      <c r="D33" s="111">
        <v>34.32</v>
      </c>
      <c r="E33" s="111">
        <v>17743.439999999999</v>
      </c>
      <c r="F33" s="60" t="s">
        <v>12</v>
      </c>
    </row>
    <row r="34" spans="2:6">
      <c r="B34" s="109">
        <v>0.39862268518518518</v>
      </c>
      <c r="C34" s="110">
        <v>382</v>
      </c>
      <c r="D34" s="111">
        <v>34.36</v>
      </c>
      <c r="E34" s="111">
        <v>13125.52</v>
      </c>
      <c r="F34" s="60" t="s">
        <v>12</v>
      </c>
    </row>
    <row r="35" spans="2:6">
      <c r="B35" s="109">
        <v>0.39960648148148148</v>
      </c>
      <c r="C35" s="110">
        <v>128</v>
      </c>
      <c r="D35" s="111">
        <v>34.32</v>
      </c>
      <c r="E35" s="111">
        <v>4392.96</v>
      </c>
      <c r="F35" s="60" t="s">
        <v>12</v>
      </c>
    </row>
    <row r="36" spans="2:6">
      <c r="B36" s="109">
        <v>0.40320601851851851</v>
      </c>
      <c r="C36" s="110">
        <v>91</v>
      </c>
      <c r="D36" s="111">
        <v>34.28</v>
      </c>
      <c r="E36" s="111">
        <v>3119.48</v>
      </c>
      <c r="F36" s="60" t="s">
        <v>12</v>
      </c>
    </row>
    <row r="37" spans="2:6">
      <c r="B37" s="109">
        <v>0.40946759259259258</v>
      </c>
      <c r="C37" s="110">
        <v>493</v>
      </c>
      <c r="D37" s="111">
        <v>34.340000000000003</v>
      </c>
      <c r="E37" s="111">
        <v>16929.620000000003</v>
      </c>
      <c r="F37" s="60" t="s">
        <v>12</v>
      </c>
    </row>
    <row r="38" spans="2:6">
      <c r="B38" s="109">
        <v>0.42019675925925926</v>
      </c>
      <c r="C38" s="110">
        <v>735</v>
      </c>
      <c r="D38" s="111">
        <v>34.46</v>
      </c>
      <c r="E38" s="111">
        <v>25328.100000000002</v>
      </c>
      <c r="F38" s="60" t="s">
        <v>12</v>
      </c>
    </row>
    <row r="39" spans="2:6">
      <c r="B39" s="109">
        <v>0.42133101851851851</v>
      </c>
      <c r="C39" s="110">
        <v>138</v>
      </c>
      <c r="D39" s="111">
        <v>34.5</v>
      </c>
      <c r="E39" s="111">
        <v>4761</v>
      </c>
      <c r="F39" s="60" t="s">
        <v>12</v>
      </c>
    </row>
    <row r="40" spans="2:6">
      <c r="B40" s="109">
        <v>0.42381944444444447</v>
      </c>
      <c r="C40" s="110">
        <v>83</v>
      </c>
      <c r="D40" s="111">
        <v>34.46</v>
      </c>
      <c r="E40" s="111">
        <v>2860.1800000000003</v>
      </c>
      <c r="F40" s="60" t="s">
        <v>12</v>
      </c>
    </row>
    <row r="41" spans="2:6">
      <c r="B41" s="109">
        <v>0.42381944444444447</v>
      </c>
      <c r="C41" s="110">
        <v>7</v>
      </c>
      <c r="D41" s="111">
        <v>34.46</v>
      </c>
      <c r="E41" s="111">
        <v>241.22</v>
      </c>
      <c r="F41" s="60" t="s">
        <v>12</v>
      </c>
    </row>
    <row r="42" spans="2:6">
      <c r="B42" s="109">
        <v>0.42498842592592595</v>
      </c>
      <c r="C42" s="110">
        <v>4</v>
      </c>
      <c r="D42" s="111">
        <v>34.4</v>
      </c>
      <c r="E42" s="111">
        <v>137.6</v>
      </c>
      <c r="F42" s="60" t="s">
        <v>12</v>
      </c>
    </row>
    <row r="43" spans="2:6">
      <c r="B43" s="109">
        <v>0.42498842592592595</v>
      </c>
      <c r="C43" s="110">
        <v>90</v>
      </c>
      <c r="D43" s="111">
        <v>34.4</v>
      </c>
      <c r="E43" s="111">
        <v>3096</v>
      </c>
      <c r="F43" s="60" t="s">
        <v>12</v>
      </c>
    </row>
    <row r="44" spans="2:6">
      <c r="B44" s="109">
        <v>0.42606481481481484</v>
      </c>
      <c r="C44" s="110">
        <v>93</v>
      </c>
      <c r="D44" s="111">
        <v>34.36</v>
      </c>
      <c r="E44" s="111">
        <v>3195.48</v>
      </c>
      <c r="F44" s="60" t="s">
        <v>12</v>
      </c>
    </row>
    <row r="45" spans="2:6">
      <c r="B45" s="109">
        <v>0.42936342592592591</v>
      </c>
      <c r="C45" s="110">
        <v>96</v>
      </c>
      <c r="D45" s="111">
        <v>34.36</v>
      </c>
      <c r="E45" s="111">
        <v>3298.56</v>
      </c>
      <c r="F45" s="60" t="s">
        <v>12</v>
      </c>
    </row>
    <row r="46" spans="2:6">
      <c r="B46" s="109">
        <v>0.42947916666666669</v>
      </c>
      <c r="C46" s="110">
        <v>101</v>
      </c>
      <c r="D46" s="111">
        <v>34.340000000000003</v>
      </c>
      <c r="E46" s="111">
        <v>3468.34</v>
      </c>
      <c r="F46" s="60" t="s">
        <v>12</v>
      </c>
    </row>
    <row r="47" spans="2:6">
      <c r="B47" s="109">
        <v>0.43289351851851854</v>
      </c>
      <c r="C47" s="110">
        <v>89</v>
      </c>
      <c r="D47" s="111">
        <v>34.299999999999997</v>
      </c>
      <c r="E47" s="111">
        <v>3052.7</v>
      </c>
      <c r="F47" s="60" t="s">
        <v>12</v>
      </c>
    </row>
    <row r="48" spans="2:6">
      <c r="B48" s="109">
        <v>0.43372685185185184</v>
      </c>
      <c r="C48" s="110">
        <v>104</v>
      </c>
      <c r="D48" s="111">
        <v>34.26</v>
      </c>
      <c r="E48" s="111">
        <v>3563.04</v>
      </c>
      <c r="F48" s="60" t="s">
        <v>12</v>
      </c>
    </row>
    <row r="49" spans="2:6">
      <c r="B49" s="109">
        <v>0.4347685185185185</v>
      </c>
      <c r="C49" s="110">
        <v>92</v>
      </c>
      <c r="D49" s="111">
        <v>34.22</v>
      </c>
      <c r="E49" s="111">
        <v>3148.24</v>
      </c>
      <c r="F49" s="60" t="s">
        <v>12</v>
      </c>
    </row>
    <row r="50" spans="2:6">
      <c r="B50" s="109">
        <v>0.43765046296296295</v>
      </c>
      <c r="C50" s="110">
        <v>167</v>
      </c>
      <c r="D50" s="111">
        <v>34.26</v>
      </c>
      <c r="E50" s="111">
        <v>5721.42</v>
      </c>
      <c r="F50" s="60" t="s">
        <v>12</v>
      </c>
    </row>
    <row r="51" spans="2:6">
      <c r="B51" s="109">
        <v>0.44285879629629632</v>
      </c>
      <c r="C51" s="110">
        <v>274</v>
      </c>
      <c r="D51" s="111">
        <v>34.24</v>
      </c>
      <c r="E51" s="111">
        <v>9381.76</v>
      </c>
      <c r="F51" s="60" t="s">
        <v>12</v>
      </c>
    </row>
    <row r="52" spans="2:6">
      <c r="B52" s="109">
        <v>0.44828703703703704</v>
      </c>
      <c r="C52" s="110">
        <v>240</v>
      </c>
      <c r="D52" s="111">
        <v>34.24</v>
      </c>
      <c r="E52" s="111">
        <v>8217.6</v>
      </c>
      <c r="F52" s="60" t="s">
        <v>12</v>
      </c>
    </row>
    <row r="53" spans="2:6">
      <c r="B53" s="109">
        <v>0.44916666666666666</v>
      </c>
      <c r="C53" s="110">
        <v>91</v>
      </c>
      <c r="D53" s="111">
        <v>34.200000000000003</v>
      </c>
      <c r="E53" s="111">
        <v>3112.2000000000003</v>
      </c>
      <c r="F53" s="60" t="s">
        <v>12</v>
      </c>
    </row>
    <row r="54" spans="2:6">
      <c r="B54" s="109">
        <v>0.45295138888888886</v>
      </c>
      <c r="C54" s="110">
        <v>99</v>
      </c>
      <c r="D54" s="111">
        <v>34.159999999999997</v>
      </c>
      <c r="E54" s="111">
        <v>3381.8399999999997</v>
      </c>
      <c r="F54" s="60" t="s">
        <v>12</v>
      </c>
    </row>
    <row r="55" spans="2:6">
      <c r="B55" s="109">
        <v>0.45295138888888886</v>
      </c>
      <c r="C55" s="110">
        <v>119</v>
      </c>
      <c r="D55" s="111">
        <v>34.159999999999997</v>
      </c>
      <c r="E55" s="111">
        <v>4065.0399999999995</v>
      </c>
      <c r="F55" s="60" t="s">
        <v>12</v>
      </c>
    </row>
    <row r="56" spans="2:6">
      <c r="B56" s="109">
        <v>0.45976851851851852</v>
      </c>
      <c r="C56" s="110">
        <v>245</v>
      </c>
      <c r="D56" s="111">
        <v>34.18</v>
      </c>
      <c r="E56" s="111">
        <v>8374.1</v>
      </c>
      <c r="F56" s="60" t="s">
        <v>12</v>
      </c>
    </row>
    <row r="57" spans="2:6">
      <c r="B57" s="109">
        <v>0.46020833333333333</v>
      </c>
      <c r="C57" s="110">
        <v>125</v>
      </c>
      <c r="D57" s="111">
        <v>34.200000000000003</v>
      </c>
      <c r="E57" s="111">
        <v>4275</v>
      </c>
      <c r="F57" s="60" t="s">
        <v>12</v>
      </c>
    </row>
    <row r="58" spans="2:6">
      <c r="B58" s="109">
        <v>0.46331018518518519</v>
      </c>
      <c r="C58" s="110">
        <v>87</v>
      </c>
      <c r="D58" s="111">
        <v>34.18</v>
      </c>
      <c r="E58" s="111">
        <v>2973.66</v>
      </c>
      <c r="F58" s="60" t="s">
        <v>12</v>
      </c>
    </row>
    <row r="59" spans="2:6">
      <c r="B59" s="109">
        <v>0.46331018518518519</v>
      </c>
      <c r="C59" s="110">
        <v>3</v>
      </c>
      <c r="D59" s="111">
        <v>34.18</v>
      </c>
      <c r="E59" s="111">
        <v>102.53999999999999</v>
      </c>
      <c r="F59" s="60" t="s">
        <v>12</v>
      </c>
    </row>
    <row r="60" spans="2:6">
      <c r="B60" s="109">
        <v>0.46815972222222224</v>
      </c>
      <c r="C60" s="110">
        <v>318</v>
      </c>
      <c r="D60" s="111">
        <v>34.200000000000003</v>
      </c>
      <c r="E60" s="111">
        <v>10875.6</v>
      </c>
      <c r="F60" s="60" t="s">
        <v>12</v>
      </c>
    </row>
    <row r="61" spans="2:6">
      <c r="B61" s="109">
        <v>0.47584490740740742</v>
      </c>
      <c r="C61" s="110">
        <v>321</v>
      </c>
      <c r="D61" s="111">
        <v>34.26</v>
      </c>
      <c r="E61" s="111">
        <v>10997.46</v>
      </c>
      <c r="F61" s="60" t="s">
        <v>12</v>
      </c>
    </row>
    <row r="62" spans="2:6">
      <c r="B62" s="109">
        <v>0.47994212962962962</v>
      </c>
      <c r="C62" s="110">
        <v>98</v>
      </c>
      <c r="D62" s="111">
        <v>34.22</v>
      </c>
      <c r="E62" s="111">
        <v>3353.56</v>
      </c>
      <c r="F62" s="60" t="s">
        <v>12</v>
      </c>
    </row>
    <row r="63" spans="2:6">
      <c r="B63" s="109">
        <v>0.48510416666666667</v>
      </c>
      <c r="C63" s="110">
        <v>79</v>
      </c>
      <c r="D63" s="111">
        <v>34.26</v>
      </c>
      <c r="E63" s="111">
        <v>2706.54</v>
      </c>
      <c r="F63" s="60" t="s">
        <v>12</v>
      </c>
    </row>
    <row r="64" spans="2:6">
      <c r="B64" s="109">
        <v>0.48515046296296294</v>
      </c>
      <c r="C64" s="110">
        <v>239</v>
      </c>
      <c r="D64" s="111">
        <v>34.26</v>
      </c>
      <c r="E64" s="111">
        <v>8188.1399999999994</v>
      </c>
      <c r="F64" s="60" t="s">
        <v>12</v>
      </c>
    </row>
    <row r="65" spans="2:6">
      <c r="B65" s="109">
        <v>0.48719907407407409</v>
      </c>
      <c r="C65" s="110">
        <v>94</v>
      </c>
      <c r="D65" s="111">
        <v>34.26</v>
      </c>
      <c r="E65" s="111">
        <v>3220.4399999999996</v>
      </c>
      <c r="F65" s="60" t="s">
        <v>12</v>
      </c>
    </row>
    <row r="66" spans="2:6">
      <c r="B66" s="109">
        <v>0.49040509259259257</v>
      </c>
      <c r="C66" s="110">
        <v>87</v>
      </c>
      <c r="D66" s="111">
        <v>34.26</v>
      </c>
      <c r="E66" s="111">
        <v>2980.62</v>
      </c>
      <c r="F66" s="60" t="s">
        <v>12</v>
      </c>
    </row>
    <row r="67" spans="2:6">
      <c r="B67" s="109">
        <v>0.49603009259259262</v>
      </c>
      <c r="C67" s="110">
        <v>171</v>
      </c>
      <c r="D67" s="111">
        <v>34.26</v>
      </c>
      <c r="E67" s="111">
        <v>5858.46</v>
      </c>
      <c r="F67" s="60" t="s">
        <v>12</v>
      </c>
    </row>
    <row r="68" spans="2:6">
      <c r="B68" s="109">
        <v>0.49603009259259262</v>
      </c>
      <c r="C68" s="110">
        <v>6</v>
      </c>
      <c r="D68" s="111">
        <v>34.26</v>
      </c>
      <c r="E68" s="111">
        <v>205.56</v>
      </c>
      <c r="F68" s="60" t="s">
        <v>12</v>
      </c>
    </row>
    <row r="69" spans="2:6">
      <c r="B69" s="109">
        <v>0.49660879629629628</v>
      </c>
      <c r="C69" s="110">
        <v>184</v>
      </c>
      <c r="D69" s="111">
        <v>34.24</v>
      </c>
      <c r="E69" s="111">
        <v>6300.1600000000008</v>
      </c>
      <c r="F69" s="60" t="s">
        <v>12</v>
      </c>
    </row>
    <row r="70" spans="2:6">
      <c r="B70" s="109">
        <v>0.50182870370370369</v>
      </c>
      <c r="C70" s="110">
        <v>90</v>
      </c>
      <c r="D70" s="111">
        <v>34.299999999999997</v>
      </c>
      <c r="E70" s="111">
        <v>3086.9999999999995</v>
      </c>
      <c r="F70" s="60" t="s">
        <v>12</v>
      </c>
    </row>
    <row r="71" spans="2:6">
      <c r="B71" s="109">
        <v>0.50182870370370369</v>
      </c>
      <c r="C71" s="110">
        <v>42</v>
      </c>
      <c r="D71" s="111">
        <v>34.299999999999997</v>
      </c>
      <c r="E71" s="111">
        <v>1440.6</v>
      </c>
      <c r="F71" s="60" t="s">
        <v>12</v>
      </c>
    </row>
    <row r="72" spans="2:6">
      <c r="B72" s="109">
        <v>0.50694444444444442</v>
      </c>
      <c r="C72" s="110">
        <v>221</v>
      </c>
      <c r="D72" s="111">
        <v>34.340000000000003</v>
      </c>
      <c r="E72" s="111">
        <v>7589.14</v>
      </c>
      <c r="F72" s="60" t="s">
        <v>12</v>
      </c>
    </row>
    <row r="73" spans="2:6">
      <c r="B73" s="109">
        <v>0.50694444444444442</v>
      </c>
      <c r="C73" s="110">
        <v>94</v>
      </c>
      <c r="D73" s="111">
        <v>34.340000000000003</v>
      </c>
      <c r="E73" s="111">
        <v>3227.9600000000005</v>
      </c>
      <c r="F73" s="60" t="s">
        <v>12</v>
      </c>
    </row>
    <row r="74" spans="2:6">
      <c r="B74" s="109">
        <v>0.5118287037037037</v>
      </c>
      <c r="C74" s="110">
        <v>141</v>
      </c>
      <c r="D74" s="111">
        <v>34.380000000000003</v>
      </c>
      <c r="E74" s="111">
        <v>4847.58</v>
      </c>
      <c r="F74" s="60" t="s">
        <v>12</v>
      </c>
    </row>
    <row r="75" spans="2:6">
      <c r="B75" s="109">
        <v>0.51253472222222218</v>
      </c>
      <c r="C75" s="110">
        <v>115</v>
      </c>
      <c r="D75" s="111">
        <v>34.42</v>
      </c>
      <c r="E75" s="111">
        <v>3958.3</v>
      </c>
      <c r="F75" s="60" t="s">
        <v>12</v>
      </c>
    </row>
    <row r="76" spans="2:6">
      <c r="B76" s="109">
        <v>0.5236574074074074</v>
      </c>
      <c r="C76" s="110">
        <v>426</v>
      </c>
      <c r="D76" s="111">
        <v>34.54</v>
      </c>
      <c r="E76" s="111">
        <v>14714.039999999999</v>
      </c>
      <c r="F76" s="60" t="s">
        <v>12</v>
      </c>
    </row>
    <row r="77" spans="2:6">
      <c r="B77" s="109">
        <v>0.52697916666666667</v>
      </c>
      <c r="C77" s="110">
        <v>14</v>
      </c>
      <c r="D77" s="111">
        <v>34.42</v>
      </c>
      <c r="E77" s="111">
        <v>481.88</v>
      </c>
      <c r="F77" s="60" t="s">
        <v>12</v>
      </c>
    </row>
    <row r="78" spans="2:6">
      <c r="B78" s="109">
        <v>0.52697916666666667</v>
      </c>
      <c r="C78" s="110">
        <v>77</v>
      </c>
      <c r="D78" s="111">
        <v>34.42</v>
      </c>
      <c r="E78" s="111">
        <v>2650.34</v>
      </c>
      <c r="F78" s="60" t="s">
        <v>12</v>
      </c>
    </row>
    <row r="79" spans="2:6">
      <c r="B79" s="109">
        <v>0.52835648148148151</v>
      </c>
      <c r="C79" s="110">
        <v>94</v>
      </c>
      <c r="D79" s="111">
        <v>34.4</v>
      </c>
      <c r="E79" s="111">
        <v>3233.6</v>
      </c>
      <c r="F79" s="60" t="s">
        <v>12</v>
      </c>
    </row>
    <row r="80" spans="2:6">
      <c r="B80" s="109">
        <v>0.53186342592592595</v>
      </c>
      <c r="C80" s="110">
        <v>87</v>
      </c>
      <c r="D80" s="111">
        <v>34.42</v>
      </c>
      <c r="E80" s="111">
        <v>2994.54</v>
      </c>
      <c r="F80" s="60" t="s">
        <v>12</v>
      </c>
    </row>
    <row r="81" spans="2:6">
      <c r="B81" s="109">
        <v>0.54166666666666663</v>
      </c>
      <c r="C81" s="110">
        <v>119</v>
      </c>
      <c r="D81" s="111">
        <v>34.44</v>
      </c>
      <c r="E81" s="111">
        <v>4098.3599999999997</v>
      </c>
      <c r="F81" s="60" t="s">
        <v>12</v>
      </c>
    </row>
    <row r="82" spans="2:6">
      <c r="B82" s="109">
        <v>0.54166666666666663</v>
      </c>
      <c r="C82" s="110">
        <v>128</v>
      </c>
      <c r="D82" s="111">
        <v>34.44</v>
      </c>
      <c r="E82" s="111">
        <v>4408.32</v>
      </c>
      <c r="F82" s="60" t="s">
        <v>12</v>
      </c>
    </row>
    <row r="83" spans="2:6">
      <c r="B83" s="109">
        <v>0.5433217592592593</v>
      </c>
      <c r="C83" s="110">
        <v>208</v>
      </c>
      <c r="D83" s="111">
        <v>34.44</v>
      </c>
      <c r="E83" s="111">
        <v>7163.5199999999995</v>
      </c>
      <c r="F83" s="60" t="s">
        <v>12</v>
      </c>
    </row>
    <row r="84" spans="2:6">
      <c r="B84" s="109">
        <v>0.55273148148148143</v>
      </c>
      <c r="C84" s="110">
        <v>226</v>
      </c>
      <c r="D84" s="111">
        <v>34.6</v>
      </c>
      <c r="E84" s="111">
        <v>7819.6</v>
      </c>
      <c r="F84" s="60" t="s">
        <v>12</v>
      </c>
    </row>
    <row r="85" spans="2:6">
      <c r="B85" s="109">
        <v>0.55273148148148143</v>
      </c>
      <c r="C85" s="110">
        <v>62</v>
      </c>
      <c r="D85" s="111">
        <v>34.6</v>
      </c>
      <c r="E85" s="111">
        <v>2145.2000000000003</v>
      </c>
      <c r="F85" s="60" t="s">
        <v>12</v>
      </c>
    </row>
    <row r="86" spans="2:6">
      <c r="B86" s="109">
        <v>0.55336805555555557</v>
      </c>
      <c r="C86" s="110">
        <v>137</v>
      </c>
      <c r="D86" s="111">
        <v>34.58</v>
      </c>
      <c r="E86" s="111">
        <v>4737.46</v>
      </c>
      <c r="F86" s="60" t="s">
        <v>12</v>
      </c>
    </row>
    <row r="87" spans="2:6">
      <c r="B87" s="109">
        <v>0.55552083333333335</v>
      </c>
      <c r="C87" s="110">
        <v>105</v>
      </c>
      <c r="D87" s="111">
        <v>34.619999999999997</v>
      </c>
      <c r="E87" s="111">
        <v>3635.1</v>
      </c>
      <c r="F87" s="60" t="s">
        <v>12</v>
      </c>
    </row>
    <row r="88" spans="2:6">
      <c r="B88" s="109">
        <v>0.56054398148148143</v>
      </c>
      <c r="C88" s="110">
        <v>162</v>
      </c>
      <c r="D88" s="111">
        <v>34.64</v>
      </c>
      <c r="E88" s="111">
        <v>5611.68</v>
      </c>
      <c r="F88" s="60" t="s">
        <v>12</v>
      </c>
    </row>
    <row r="89" spans="2:6">
      <c r="B89" s="109">
        <v>0.56436342592592592</v>
      </c>
      <c r="C89" s="110">
        <v>93</v>
      </c>
      <c r="D89" s="111">
        <v>34.6</v>
      </c>
      <c r="E89" s="111">
        <v>3217.8</v>
      </c>
      <c r="F89" s="60" t="s">
        <v>12</v>
      </c>
    </row>
    <row r="90" spans="2:6">
      <c r="B90" s="109">
        <v>0.56603009259259263</v>
      </c>
      <c r="C90" s="110">
        <v>3</v>
      </c>
      <c r="D90" s="111">
        <v>34.619999999999997</v>
      </c>
      <c r="E90" s="111">
        <v>103.85999999999999</v>
      </c>
      <c r="F90" s="60" t="s">
        <v>12</v>
      </c>
    </row>
    <row r="91" spans="2:6">
      <c r="B91" s="109">
        <v>0.56603009259259263</v>
      </c>
      <c r="C91" s="110">
        <v>132</v>
      </c>
      <c r="D91" s="111">
        <v>34.619999999999997</v>
      </c>
      <c r="E91" s="111">
        <v>4569.8399999999992</v>
      </c>
      <c r="F91" s="60" t="s">
        <v>12</v>
      </c>
    </row>
    <row r="92" spans="2:6">
      <c r="B92" s="109">
        <v>0.5697106481481482</v>
      </c>
      <c r="C92" s="110">
        <v>99</v>
      </c>
      <c r="D92" s="111">
        <v>34.68</v>
      </c>
      <c r="E92" s="111">
        <v>3433.32</v>
      </c>
      <c r="F92" s="60" t="s">
        <v>12</v>
      </c>
    </row>
    <row r="93" spans="2:6">
      <c r="B93" s="109">
        <v>0.5697106481481482</v>
      </c>
      <c r="C93" s="110">
        <v>28</v>
      </c>
      <c r="D93" s="111">
        <v>34.68</v>
      </c>
      <c r="E93" s="111">
        <v>971.04</v>
      </c>
      <c r="F93" s="60" t="s">
        <v>12</v>
      </c>
    </row>
    <row r="94" spans="2:6">
      <c r="B94" s="109">
        <v>0.57325231481481487</v>
      </c>
      <c r="C94" s="110">
        <v>92</v>
      </c>
      <c r="D94" s="111">
        <v>34.64</v>
      </c>
      <c r="E94" s="111">
        <v>3186.88</v>
      </c>
      <c r="F94" s="60" t="s">
        <v>12</v>
      </c>
    </row>
    <row r="95" spans="2:6">
      <c r="B95" s="109">
        <v>0.57449074074074069</v>
      </c>
      <c r="C95" s="110">
        <v>90</v>
      </c>
      <c r="D95" s="111">
        <v>34.619999999999997</v>
      </c>
      <c r="E95" s="111">
        <v>3115.7999999999997</v>
      </c>
      <c r="F95" s="60" t="s">
        <v>12</v>
      </c>
    </row>
    <row r="96" spans="2:6">
      <c r="B96" s="109">
        <v>0.57681712962962961</v>
      </c>
      <c r="C96" s="110">
        <v>90</v>
      </c>
      <c r="D96" s="111">
        <v>34.619999999999997</v>
      </c>
      <c r="E96" s="111">
        <v>3115.7999999999997</v>
      </c>
      <c r="F96" s="60" t="s">
        <v>12</v>
      </c>
    </row>
    <row r="97" spans="2:6">
      <c r="B97" s="109">
        <v>0.57951388888888888</v>
      </c>
      <c r="C97" s="110">
        <v>99</v>
      </c>
      <c r="D97" s="111">
        <v>34.64</v>
      </c>
      <c r="E97" s="111">
        <v>3429.36</v>
      </c>
      <c r="F97" s="60" t="s">
        <v>12</v>
      </c>
    </row>
    <row r="98" spans="2:6">
      <c r="B98" s="109">
        <v>0.59031250000000002</v>
      </c>
      <c r="C98" s="110">
        <v>305</v>
      </c>
      <c r="D98" s="111">
        <v>34.68</v>
      </c>
      <c r="E98" s="111">
        <v>10577.4</v>
      </c>
      <c r="F98" s="60" t="s">
        <v>12</v>
      </c>
    </row>
    <row r="99" spans="2:6">
      <c r="B99" s="109">
        <v>0.59145833333333331</v>
      </c>
      <c r="C99" s="110">
        <v>169</v>
      </c>
      <c r="D99" s="111">
        <v>34.659999999999997</v>
      </c>
      <c r="E99" s="111">
        <v>5857.5399999999991</v>
      </c>
      <c r="F99" s="60" t="s">
        <v>12</v>
      </c>
    </row>
    <row r="100" spans="2:6">
      <c r="B100" s="109">
        <v>0.5971643518518519</v>
      </c>
      <c r="C100" s="110">
        <v>133</v>
      </c>
      <c r="D100" s="111">
        <v>34.68</v>
      </c>
      <c r="E100" s="111">
        <v>4612.4399999999996</v>
      </c>
      <c r="F100" s="60" t="s">
        <v>12</v>
      </c>
    </row>
    <row r="101" spans="2:6">
      <c r="B101" s="109">
        <v>0.59912037037037036</v>
      </c>
      <c r="C101" s="110">
        <v>49</v>
      </c>
      <c r="D101" s="111">
        <v>34.700000000000003</v>
      </c>
      <c r="E101" s="111">
        <v>1700.3000000000002</v>
      </c>
      <c r="F101" s="60" t="s">
        <v>12</v>
      </c>
    </row>
    <row r="102" spans="2:6">
      <c r="B102" s="109">
        <v>0.59912037037037036</v>
      </c>
      <c r="C102" s="110">
        <v>87</v>
      </c>
      <c r="D102" s="111">
        <v>34.700000000000003</v>
      </c>
      <c r="E102" s="111">
        <v>3018.9</v>
      </c>
      <c r="F102" s="60" t="s">
        <v>12</v>
      </c>
    </row>
    <row r="103" spans="2:6">
      <c r="B103" s="109">
        <v>0.59912037037037036</v>
      </c>
      <c r="C103" s="110">
        <v>47</v>
      </c>
      <c r="D103" s="111">
        <v>34.700000000000003</v>
      </c>
      <c r="E103" s="111">
        <v>1630.9</v>
      </c>
      <c r="F103" s="60" t="s">
        <v>12</v>
      </c>
    </row>
    <row r="104" spans="2:6">
      <c r="B104" s="109">
        <v>0.60293981481481485</v>
      </c>
      <c r="C104" s="110">
        <v>225</v>
      </c>
      <c r="D104" s="111">
        <v>34.700000000000003</v>
      </c>
      <c r="E104" s="111">
        <v>7807.5000000000009</v>
      </c>
      <c r="F104" s="60" t="s">
        <v>12</v>
      </c>
    </row>
    <row r="105" spans="2:6">
      <c r="B105" s="109">
        <v>0.60964120370370367</v>
      </c>
      <c r="C105" s="110">
        <v>105</v>
      </c>
      <c r="D105" s="111">
        <v>34.72</v>
      </c>
      <c r="E105" s="111">
        <v>3645.6</v>
      </c>
      <c r="F105" s="60" t="s">
        <v>12</v>
      </c>
    </row>
    <row r="106" spans="2:6">
      <c r="B106" s="109">
        <v>0.60964120370370367</v>
      </c>
      <c r="C106" s="110">
        <v>139</v>
      </c>
      <c r="D106" s="111">
        <v>34.72</v>
      </c>
      <c r="E106" s="111">
        <v>4826.08</v>
      </c>
      <c r="F106" s="60" t="s">
        <v>12</v>
      </c>
    </row>
    <row r="107" spans="2:6">
      <c r="B107" s="109">
        <v>0.61252314814814812</v>
      </c>
      <c r="C107" s="110">
        <v>152</v>
      </c>
      <c r="D107" s="111">
        <v>34.72</v>
      </c>
      <c r="E107" s="111">
        <v>5277.44</v>
      </c>
      <c r="F107" s="60" t="s">
        <v>12</v>
      </c>
    </row>
    <row r="108" spans="2:6">
      <c r="B108" s="109">
        <v>0.62412037037037038</v>
      </c>
      <c r="C108" s="110">
        <v>140</v>
      </c>
      <c r="D108" s="111">
        <v>34.700000000000003</v>
      </c>
      <c r="E108" s="111">
        <v>4858</v>
      </c>
      <c r="F108" s="60" t="s">
        <v>12</v>
      </c>
    </row>
    <row r="109" spans="2:6">
      <c r="B109" s="109">
        <v>0.62412037037037038</v>
      </c>
      <c r="C109" s="110">
        <v>567</v>
      </c>
      <c r="D109" s="111">
        <v>34.700000000000003</v>
      </c>
      <c r="E109" s="111">
        <v>19674.900000000001</v>
      </c>
      <c r="F109" s="60" t="s">
        <v>12</v>
      </c>
    </row>
    <row r="110" spans="2:6">
      <c r="B110" s="109">
        <v>0.62749999999999995</v>
      </c>
      <c r="C110" s="110">
        <v>87</v>
      </c>
      <c r="D110" s="111">
        <v>34.659999999999997</v>
      </c>
      <c r="E110" s="111">
        <v>3015.4199999999996</v>
      </c>
      <c r="F110" s="60" t="s">
        <v>12</v>
      </c>
    </row>
    <row r="111" spans="2:6">
      <c r="B111" s="109">
        <v>0.62777777777777777</v>
      </c>
      <c r="C111" s="110">
        <v>149</v>
      </c>
      <c r="D111" s="111">
        <v>34.64</v>
      </c>
      <c r="E111" s="111">
        <v>5161.3599999999997</v>
      </c>
      <c r="F111" s="60" t="s">
        <v>12</v>
      </c>
    </row>
    <row r="112" spans="2:6">
      <c r="B112" s="109">
        <v>0.63335648148148149</v>
      </c>
      <c r="C112" s="110">
        <v>60</v>
      </c>
      <c r="D112" s="111">
        <v>34.64</v>
      </c>
      <c r="E112" s="111">
        <v>2078.4</v>
      </c>
      <c r="F112" s="60" t="s">
        <v>12</v>
      </c>
    </row>
    <row r="113" spans="2:6">
      <c r="B113" s="109">
        <v>0.63335648148148149</v>
      </c>
      <c r="C113" s="110">
        <v>195</v>
      </c>
      <c r="D113" s="111">
        <v>34.64</v>
      </c>
      <c r="E113" s="111">
        <v>6754.8</v>
      </c>
      <c r="F113" s="60" t="s">
        <v>12</v>
      </c>
    </row>
    <row r="114" spans="2:6">
      <c r="B114" s="109">
        <v>0.64076388888888891</v>
      </c>
      <c r="C114" s="110">
        <v>32</v>
      </c>
      <c r="D114" s="111">
        <v>34.72</v>
      </c>
      <c r="E114" s="111">
        <v>1111.04</v>
      </c>
      <c r="F114" s="60" t="s">
        <v>12</v>
      </c>
    </row>
    <row r="115" spans="2:6">
      <c r="B115" s="109">
        <v>0.64076388888888891</v>
      </c>
      <c r="C115" s="110">
        <v>553</v>
      </c>
      <c r="D115" s="111">
        <v>34.72</v>
      </c>
      <c r="E115" s="111">
        <v>19200.16</v>
      </c>
      <c r="F115" s="60" t="s">
        <v>12</v>
      </c>
    </row>
    <row r="116" spans="2:6">
      <c r="B116" s="109">
        <v>0.64173611111111106</v>
      </c>
      <c r="C116" s="110">
        <v>93</v>
      </c>
      <c r="D116" s="111">
        <v>34.68</v>
      </c>
      <c r="E116" s="111">
        <v>3225.24</v>
      </c>
      <c r="F116" s="60" t="s">
        <v>12</v>
      </c>
    </row>
    <row r="117" spans="2:6">
      <c r="B117" s="109">
        <v>0.64274305555555555</v>
      </c>
      <c r="C117" s="110">
        <v>93</v>
      </c>
      <c r="D117" s="111">
        <v>34.659999999999997</v>
      </c>
      <c r="E117" s="111">
        <v>3223.3799999999997</v>
      </c>
      <c r="F117" s="60" t="s">
        <v>12</v>
      </c>
    </row>
    <row r="118" spans="2:6">
      <c r="B118" s="109">
        <v>0.64339120370370373</v>
      </c>
      <c r="C118" s="110">
        <v>92</v>
      </c>
      <c r="D118" s="111">
        <v>34.64</v>
      </c>
      <c r="E118" s="111">
        <v>3186.88</v>
      </c>
      <c r="F118" s="60" t="s">
        <v>12</v>
      </c>
    </row>
    <row r="119" spans="2:6">
      <c r="B119" s="109">
        <v>0.64591435185185186</v>
      </c>
      <c r="C119" s="110">
        <v>129</v>
      </c>
      <c r="D119" s="111">
        <v>34.619999999999997</v>
      </c>
      <c r="E119" s="111">
        <v>4465.9799999999996</v>
      </c>
      <c r="F119" s="60" t="s">
        <v>12</v>
      </c>
    </row>
    <row r="120" spans="2:6">
      <c r="B120" s="109">
        <v>0.64711805555555557</v>
      </c>
      <c r="C120" s="110">
        <v>874</v>
      </c>
      <c r="D120" s="111">
        <v>34.6</v>
      </c>
      <c r="E120" s="111">
        <v>30240.400000000001</v>
      </c>
      <c r="F120" s="60" t="s">
        <v>12</v>
      </c>
    </row>
    <row r="121" spans="2:6">
      <c r="B121" s="109">
        <v>0.64998842592592587</v>
      </c>
      <c r="C121" s="110">
        <v>871</v>
      </c>
      <c r="D121" s="111">
        <v>34.72</v>
      </c>
      <c r="E121" s="111">
        <v>30241.119999999999</v>
      </c>
      <c r="F121" s="60" t="s">
        <v>12</v>
      </c>
    </row>
    <row r="122" spans="2:6">
      <c r="B122" s="109">
        <v>0.65053240740740736</v>
      </c>
      <c r="C122" s="110">
        <v>109</v>
      </c>
      <c r="D122" s="111">
        <v>34.68</v>
      </c>
      <c r="E122" s="111">
        <v>3780.12</v>
      </c>
      <c r="F122" s="60" t="s">
        <v>12</v>
      </c>
    </row>
    <row r="123" spans="2:6">
      <c r="B123" s="109">
        <v>0.65137731481481487</v>
      </c>
      <c r="C123" s="110">
        <v>93</v>
      </c>
      <c r="D123" s="111">
        <v>34.64</v>
      </c>
      <c r="E123" s="111">
        <v>3221.52</v>
      </c>
      <c r="F123" s="60" t="s">
        <v>12</v>
      </c>
    </row>
    <row r="124" spans="2:6">
      <c r="B124" s="109">
        <v>0.65281250000000002</v>
      </c>
      <c r="C124" s="110">
        <v>383</v>
      </c>
      <c r="D124" s="111">
        <v>34.700000000000003</v>
      </c>
      <c r="E124" s="111">
        <v>13290.1</v>
      </c>
      <c r="F124" s="60" t="s">
        <v>12</v>
      </c>
    </row>
    <row r="125" spans="2:6">
      <c r="B125" s="109">
        <v>0.65346064814814819</v>
      </c>
      <c r="C125" s="110">
        <v>4</v>
      </c>
      <c r="D125" s="111">
        <v>34.659999999999997</v>
      </c>
      <c r="E125" s="111">
        <v>138.63999999999999</v>
      </c>
      <c r="F125" s="60" t="s">
        <v>12</v>
      </c>
    </row>
    <row r="126" spans="2:6">
      <c r="B126" s="109">
        <v>0.65346064814814819</v>
      </c>
      <c r="C126" s="110">
        <v>1</v>
      </c>
      <c r="D126" s="111">
        <v>34.659999999999997</v>
      </c>
      <c r="E126" s="111">
        <v>34.659999999999997</v>
      </c>
      <c r="F126" s="60" t="s">
        <v>12</v>
      </c>
    </row>
    <row r="127" spans="2:6">
      <c r="B127" s="109">
        <v>0.65347222222222223</v>
      </c>
      <c r="C127" s="110">
        <v>88</v>
      </c>
      <c r="D127" s="111">
        <v>34.659999999999997</v>
      </c>
      <c r="E127" s="111">
        <v>3050.08</v>
      </c>
      <c r="F127" s="60" t="s">
        <v>12</v>
      </c>
    </row>
    <row r="128" spans="2:6">
      <c r="B128" s="109">
        <v>0.65890046296296301</v>
      </c>
      <c r="C128" s="110">
        <v>291</v>
      </c>
      <c r="D128" s="111">
        <v>34.74</v>
      </c>
      <c r="E128" s="111">
        <v>10109.34</v>
      </c>
      <c r="F128" s="60" t="s">
        <v>12</v>
      </c>
    </row>
    <row r="129" spans="2:6">
      <c r="B129" s="109">
        <v>0.65890046296296301</v>
      </c>
      <c r="C129" s="110">
        <v>53</v>
      </c>
      <c r="D129" s="111">
        <v>34.74</v>
      </c>
      <c r="E129" s="111">
        <v>1841.22</v>
      </c>
      <c r="F129" s="60" t="s">
        <v>12</v>
      </c>
    </row>
    <row r="130" spans="2:6">
      <c r="B130" s="109">
        <v>0.65890046296296301</v>
      </c>
      <c r="C130" s="110">
        <v>255</v>
      </c>
      <c r="D130" s="111">
        <v>34.74</v>
      </c>
      <c r="E130" s="111">
        <v>8858.7000000000007</v>
      </c>
      <c r="F130" s="60" t="s">
        <v>12</v>
      </c>
    </row>
    <row r="131" spans="2:6">
      <c r="B131" s="109">
        <v>0.66032407407407412</v>
      </c>
      <c r="C131" s="110">
        <v>569</v>
      </c>
      <c r="D131" s="111">
        <v>34.74</v>
      </c>
      <c r="E131" s="111">
        <v>19767.060000000001</v>
      </c>
      <c r="F131" s="60" t="s">
        <v>12</v>
      </c>
    </row>
    <row r="132" spans="2:6">
      <c r="B132" s="109">
        <v>0.6638425925925926</v>
      </c>
      <c r="C132" s="110">
        <v>100</v>
      </c>
      <c r="D132" s="111">
        <v>34.78</v>
      </c>
      <c r="E132" s="111">
        <v>3478</v>
      </c>
      <c r="F132" s="60" t="s">
        <v>12</v>
      </c>
    </row>
    <row r="133" spans="2:6">
      <c r="B133" s="109">
        <v>0.6638425925925926</v>
      </c>
      <c r="C133" s="110">
        <v>41</v>
      </c>
      <c r="D133" s="111">
        <v>34.78</v>
      </c>
      <c r="E133" s="111">
        <v>1425.98</v>
      </c>
      <c r="F133" s="60" t="s">
        <v>12</v>
      </c>
    </row>
    <row r="134" spans="2:6">
      <c r="B134" s="109">
        <v>0.67017361111111107</v>
      </c>
      <c r="C134" s="110">
        <v>1317</v>
      </c>
      <c r="D134" s="111">
        <v>34.92</v>
      </c>
      <c r="E134" s="111">
        <v>45989.64</v>
      </c>
      <c r="F134" s="60" t="s">
        <v>12</v>
      </c>
    </row>
    <row r="135" spans="2:6">
      <c r="B135" s="109">
        <v>0.67053240740740738</v>
      </c>
      <c r="C135" s="110">
        <v>80</v>
      </c>
      <c r="D135" s="111">
        <v>34.92</v>
      </c>
      <c r="E135" s="111">
        <v>2793.6000000000004</v>
      </c>
      <c r="F135" s="60" t="s">
        <v>12</v>
      </c>
    </row>
    <row r="136" spans="2:6">
      <c r="B136" s="109">
        <v>0.67181712962962958</v>
      </c>
      <c r="C136" s="110">
        <v>148</v>
      </c>
      <c r="D136" s="111">
        <v>34.880000000000003</v>
      </c>
      <c r="E136" s="111">
        <v>5162.2400000000007</v>
      </c>
      <c r="F136" s="60" t="s">
        <v>12</v>
      </c>
    </row>
    <row r="137" spans="2:6">
      <c r="B137" s="109">
        <v>0.67268518518518516</v>
      </c>
      <c r="C137" s="110">
        <v>167</v>
      </c>
      <c r="D137" s="111">
        <v>34.86</v>
      </c>
      <c r="E137" s="111">
        <v>5821.62</v>
      </c>
      <c r="F137" s="60" t="s">
        <v>12</v>
      </c>
    </row>
    <row r="138" spans="2:6">
      <c r="B138" s="109">
        <v>0.67309027777777775</v>
      </c>
      <c r="C138" s="110">
        <v>111</v>
      </c>
      <c r="D138" s="111">
        <v>34.840000000000003</v>
      </c>
      <c r="E138" s="111">
        <v>3867.2400000000002</v>
      </c>
      <c r="F138" s="60" t="s">
        <v>12</v>
      </c>
    </row>
    <row r="139" spans="2:6">
      <c r="B139" s="109">
        <v>0.67394675925925929</v>
      </c>
      <c r="C139" s="110">
        <v>95</v>
      </c>
      <c r="D139" s="111">
        <v>34.82</v>
      </c>
      <c r="E139" s="111">
        <v>3307.9</v>
      </c>
      <c r="F139" s="60" t="s">
        <v>12</v>
      </c>
    </row>
    <row r="140" spans="2:6">
      <c r="B140" s="109">
        <v>0.67511574074074077</v>
      </c>
      <c r="C140" s="110">
        <v>149</v>
      </c>
      <c r="D140" s="111">
        <v>34.82</v>
      </c>
      <c r="E140" s="111">
        <v>5188.18</v>
      </c>
      <c r="F140" s="60" t="s">
        <v>12</v>
      </c>
    </row>
    <row r="141" spans="2:6">
      <c r="B141" s="109">
        <v>0.67789351851851853</v>
      </c>
      <c r="C141" s="110">
        <v>132</v>
      </c>
      <c r="D141" s="111">
        <v>34.840000000000003</v>
      </c>
      <c r="E141" s="111">
        <v>4598.88</v>
      </c>
      <c r="F141" s="60" t="s">
        <v>12</v>
      </c>
    </row>
    <row r="142" spans="2:6">
      <c r="B142" s="109">
        <v>0.68008101851851854</v>
      </c>
      <c r="C142" s="110">
        <v>435</v>
      </c>
      <c r="D142" s="111">
        <v>34.86</v>
      </c>
      <c r="E142" s="111">
        <v>15164.1</v>
      </c>
      <c r="F142" s="60" t="s">
        <v>12</v>
      </c>
    </row>
    <row r="143" spans="2:6">
      <c r="B143" s="109">
        <v>0.68023148148148149</v>
      </c>
      <c r="C143" s="110">
        <v>131</v>
      </c>
      <c r="D143" s="111">
        <v>34.840000000000003</v>
      </c>
      <c r="E143" s="111">
        <v>4564.0400000000009</v>
      </c>
      <c r="F143" s="60" t="s">
        <v>12</v>
      </c>
    </row>
    <row r="144" spans="2:6">
      <c r="B144" s="109">
        <v>0.6821990740740741</v>
      </c>
      <c r="C144" s="110">
        <v>219</v>
      </c>
      <c r="D144" s="111">
        <v>34.86</v>
      </c>
      <c r="E144" s="111">
        <v>7634.34</v>
      </c>
      <c r="F144" s="60" t="s">
        <v>12</v>
      </c>
    </row>
    <row r="145" spans="2:6">
      <c r="B145" s="109">
        <v>0.68407407407407406</v>
      </c>
      <c r="C145" s="110">
        <v>296</v>
      </c>
      <c r="D145" s="111">
        <v>34.840000000000003</v>
      </c>
      <c r="E145" s="111">
        <v>10312.640000000001</v>
      </c>
      <c r="F145" s="60" t="s">
        <v>12</v>
      </c>
    </row>
    <row r="146" spans="2:6">
      <c r="B146" s="109">
        <v>0.68763888888888891</v>
      </c>
      <c r="C146" s="110">
        <v>419</v>
      </c>
      <c r="D146" s="111">
        <v>34.9</v>
      </c>
      <c r="E146" s="111">
        <v>14623.099999999999</v>
      </c>
      <c r="F146" s="60" t="s">
        <v>12</v>
      </c>
    </row>
    <row r="147" spans="2:6">
      <c r="B147" s="109">
        <v>0.69112268518518516</v>
      </c>
      <c r="C147" s="110">
        <v>130</v>
      </c>
      <c r="D147" s="111">
        <v>34.880000000000003</v>
      </c>
      <c r="E147" s="111">
        <v>4534.4000000000005</v>
      </c>
      <c r="F147" s="60" t="s">
        <v>12</v>
      </c>
    </row>
    <row r="148" spans="2:6">
      <c r="B148" s="109">
        <v>0.69112268518518516</v>
      </c>
      <c r="C148" s="110">
        <v>306</v>
      </c>
      <c r="D148" s="111">
        <v>34.880000000000003</v>
      </c>
      <c r="E148" s="111">
        <v>10673.28</v>
      </c>
      <c r="F148" s="60" t="s">
        <v>12</v>
      </c>
    </row>
    <row r="149" spans="2:6">
      <c r="B149" s="109">
        <v>0.69586805555555553</v>
      </c>
      <c r="C149" s="110">
        <v>180</v>
      </c>
      <c r="D149" s="111">
        <v>34.86</v>
      </c>
      <c r="E149" s="111">
        <v>6274.8</v>
      </c>
      <c r="F149" s="60" t="s">
        <v>12</v>
      </c>
    </row>
    <row r="150" spans="2:6">
      <c r="B150" s="109">
        <v>0.69586805555555553</v>
      </c>
      <c r="C150" s="110">
        <v>191</v>
      </c>
      <c r="D150" s="111">
        <v>34.86</v>
      </c>
      <c r="E150" s="111">
        <v>6658.26</v>
      </c>
      <c r="F150" s="60" t="s">
        <v>12</v>
      </c>
    </row>
    <row r="151" spans="2:6">
      <c r="B151" s="109">
        <v>0.69690972222222225</v>
      </c>
      <c r="C151" s="110">
        <v>190</v>
      </c>
      <c r="D151" s="111">
        <v>34.82</v>
      </c>
      <c r="E151" s="111">
        <v>6615.8</v>
      </c>
      <c r="F151" s="60" t="s">
        <v>12</v>
      </c>
    </row>
    <row r="152" spans="2:6">
      <c r="B152" s="109">
        <v>0.69960648148148152</v>
      </c>
      <c r="C152" s="110">
        <v>275</v>
      </c>
      <c r="D152" s="111">
        <v>34.840000000000003</v>
      </c>
      <c r="E152" s="111">
        <v>9581.0000000000018</v>
      </c>
      <c r="F152" s="60" t="s">
        <v>12</v>
      </c>
    </row>
    <row r="153" spans="2:6">
      <c r="B153" s="109">
        <v>0.69966435185185183</v>
      </c>
      <c r="C153" s="110">
        <v>104</v>
      </c>
      <c r="D153" s="111">
        <v>34.82</v>
      </c>
      <c r="E153" s="111">
        <v>3621.28</v>
      </c>
      <c r="F153" s="60" t="s">
        <v>12</v>
      </c>
    </row>
    <row r="154" spans="2:6">
      <c r="B154" s="109">
        <v>0.70261574074074074</v>
      </c>
      <c r="C154" s="110">
        <v>254</v>
      </c>
      <c r="D154" s="111">
        <v>34.78</v>
      </c>
      <c r="E154" s="111">
        <v>8834.1200000000008</v>
      </c>
      <c r="F154" s="60" t="s">
        <v>12</v>
      </c>
    </row>
    <row r="155" spans="2:6">
      <c r="B155" s="109">
        <v>0.70483796296296297</v>
      </c>
      <c r="C155" s="110">
        <v>231</v>
      </c>
      <c r="D155" s="111">
        <v>34.799999999999997</v>
      </c>
      <c r="E155" s="111">
        <v>8038.7999999999993</v>
      </c>
      <c r="F155" s="60" t="s">
        <v>12</v>
      </c>
    </row>
    <row r="156" spans="2:6">
      <c r="B156" s="109">
        <v>0.7051736111111111</v>
      </c>
      <c r="C156" s="110">
        <v>263</v>
      </c>
      <c r="D156" s="111">
        <v>34.78</v>
      </c>
      <c r="E156" s="111">
        <v>9147.14</v>
      </c>
      <c r="F156" s="60" t="s">
        <v>12</v>
      </c>
    </row>
    <row r="157" spans="2:6">
      <c r="B157" s="109">
        <v>0.71069444444444441</v>
      </c>
      <c r="C157" s="110">
        <v>604</v>
      </c>
      <c r="D157" s="111">
        <v>34.78</v>
      </c>
      <c r="E157" s="111">
        <v>21007.119999999999</v>
      </c>
      <c r="F157" s="60" t="s">
        <v>12</v>
      </c>
    </row>
    <row r="158" spans="2:6">
      <c r="B158" s="109">
        <v>0.71223379629629635</v>
      </c>
      <c r="C158" s="110">
        <v>175</v>
      </c>
      <c r="D158" s="111">
        <v>34.76</v>
      </c>
      <c r="E158" s="111">
        <v>6083</v>
      </c>
      <c r="F158" s="60" t="s">
        <v>12</v>
      </c>
    </row>
    <row r="159" spans="2:6">
      <c r="B159" s="109">
        <v>0.7139699074074074</v>
      </c>
      <c r="C159" s="110">
        <v>931</v>
      </c>
      <c r="D159" s="111">
        <v>34.78</v>
      </c>
      <c r="E159" s="111">
        <v>32380.18</v>
      </c>
      <c r="F159" s="60" t="s">
        <v>12</v>
      </c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5">
      <c r="B165" s="34"/>
      <c r="C165" s="103"/>
      <c r="D165" s="104"/>
      <c r="E165" s="104"/>
      <c r="F165" s="105"/>
    </row>
    <row r="166" spans="2:6" ht="12.5">
      <c r="B166" s="34"/>
      <c r="C166" s="103"/>
      <c r="D166" s="104"/>
      <c r="E166" s="104"/>
      <c r="F166" s="105"/>
    </row>
    <row r="167" spans="2:6" ht="12.5">
      <c r="B167" s="34"/>
      <c r="C167" s="103"/>
      <c r="D167" s="104"/>
      <c r="E167" s="104"/>
      <c r="F167" s="105"/>
    </row>
    <row r="168" spans="2:6" ht="12.5">
      <c r="B168" s="34"/>
      <c r="C168" s="103"/>
      <c r="D168" s="104"/>
      <c r="E168" s="104"/>
      <c r="F168" s="105"/>
    </row>
    <row r="169" spans="2:6" ht="12.5">
      <c r="B169" s="34"/>
      <c r="C169" s="103"/>
      <c r="D169" s="104"/>
      <c r="E169" s="104"/>
      <c r="F169" s="105"/>
    </row>
    <row r="170" spans="2:6" ht="12.5">
      <c r="B170" s="34"/>
      <c r="C170" s="103"/>
      <c r="D170" s="104"/>
      <c r="E170" s="104"/>
      <c r="F170" s="105"/>
    </row>
    <row r="171" spans="2:6" ht="12.5">
      <c r="B171" s="34"/>
      <c r="C171" s="103"/>
      <c r="D171" s="104"/>
      <c r="E171" s="104"/>
      <c r="F171" s="105"/>
    </row>
    <row r="172" spans="2:6" ht="12.5">
      <c r="B172" s="34"/>
      <c r="C172" s="103"/>
      <c r="D172" s="104"/>
      <c r="E172" s="104"/>
      <c r="F172" s="105"/>
    </row>
    <row r="173" spans="2:6" ht="12.5">
      <c r="B173" s="34"/>
      <c r="C173" s="103"/>
      <c r="D173" s="104"/>
      <c r="E173" s="104"/>
      <c r="F173" s="105"/>
    </row>
    <row r="174" spans="2:6" ht="12.5">
      <c r="B174" s="34"/>
      <c r="C174" s="103"/>
      <c r="D174" s="104"/>
      <c r="E174" s="104"/>
      <c r="F174" s="105"/>
    </row>
    <row r="175" spans="2:6" ht="12.5">
      <c r="B175" s="34"/>
      <c r="C175" s="103"/>
      <c r="D175" s="104"/>
      <c r="E175" s="104"/>
      <c r="F175" s="105"/>
    </row>
    <row r="176" spans="2:6" ht="12.5">
      <c r="B176" s="34"/>
      <c r="C176" s="103"/>
      <c r="D176" s="104"/>
      <c r="E176" s="104"/>
      <c r="F176" s="105"/>
    </row>
    <row r="177" spans="2:6" ht="12.5">
      <c r="B177" s="34"/>
      <c r="C177" s="103"/>
      <c r="D177" s="104"/>
      <c r="E177" s="104"/>
      <c r="F177" s="105"/>
    </row>
    <row r="178" spans="2:6" ht="12.5">
      <c r="B178" s="34"/>
      <c r="C178" s="103"/>
      <c r="D178" s="104"/>
      <c r="E178" s="104"/>
      <c r="F178" s="105"/>
    </row>
    <row r="179" spans="2:6" ht="12.5">
      <c r="B179" s="34"/>
      <c r="C179" s="103"/>
      <c r="D179" s="104"/>
      <c r="E179" s="104"/>
      <c r="F179" s="105"/>
    </row>
    <row r="180" spans="2:6" ht="12.5">
      <c r="B180" s="34"/>
      <c r="C180" s="103"/>
      <c r="D180" s="104"/>
      <c r="E180" s="104"/>
      <c r="F180" s="105"/>
    </row>
    <row r="181" spans="2:6" ht="12.5">
      <c r="B181" s="34"/>
      <c r="C181" s="103"/>
      <c r="D181" s="104"/>
      <c r="E181" s="104"/>
      <c r="F181" s="105"/>
    </row>
    <row r="182" spans="2:6" ht="12.5">
      <c r="B182" s="34"/>
      <c r="C182" s="103"/>
      <c r="D182" s="104"/>
      <c r="E182" s="104"/>
      <c r="F182" s="105"/>
    </row>
    <row r="183" spans="2:6" ht="12.5">
      <c r="B183" s="34"/>
      <c r="C183" s="103"/>
      <c r="D183" s="104"/>
      <c r="E183" s="104"/>
      <c r="F183" s="105"/>
    </row>
    <row r="184" spans="2:6" ht="12.5">
      <c r="B184" s="34"/>
      <c r="C184" s="103"/>
      <c r="D184" s="104"/>
      <c r="E184" s="104"/>
      <c r="F184" s="105"/>
    </row>
    <row r="185" spans="2:6" ht="12.5">
      <c r="B185" s="34"/>
      <c r="C185" s="103"/>
      <c r="D185" s="104"/>
      <c r="E185" s="104"/>
      <c r="F185" s="105"/>
    </row>
    <row r="186" spans="2:6" ht="12.5">
      <c r="B186" s="34"/>
      <c r="C186" s="103"/>
      <c r="D186" s="104"/>
      <c r="E186" s="104"/>
      <c r="F186" s="105"/>
    </row>
    <row r="187" spans="2:6" ht="12.5">
      <c r="B187" s="34"/>
      <c r="C187" s="103"/>
      <c r="D187" s="104"/>
      <c r="E187" s="104"/>
      <c r="F187" s="105"/>
    </row>
    <row r="188" spans="2:6" ht="12.5">
      <c r="B188" s="34"/>
      <c r="C188" s="103"/>
      <c r="D188" s="104"/>
      <c r="E188" s="104"/>
      <c r="F188" s="105"/>
    </row>
    <row r="189" spans="2:6" ht="12.5">
      <c r="B189" s="34"/>
      <c r="C189" s="103"/>
      <c r="D189" s="104"/>
      <c r="E189" s="104"/>
      <c r="F189" s="105"/>
    </row>
    <row r="190" spans="2:6" ht="12.5">
      <c r="B190" s="34"/>
      <c r="C190" s="103"/>
      <c r="D190" s="104"/>
      <c r="E190" s="104"/>
      <c r="F190" s="105"/>
    </row>
    <row r="191" spans="2:6" ht="12.5">
      <c r="B191" s="34"/>
      <c r="C191" s="103"/>
      <c r="D191" s="104"/>
      <c r="E191" s="104"/>
      <c r="F191" s="105"/>
    </row>
    <row r="192" spans="2:6" ht="12.5">
      <c r="B192" s="34"/>
      <c r="C192" s="103"/>
      <c r="D192" s="104"/>
      <c r="E192" s="104"/>
      <c r="F192" s="105"/>
    </row>
    <row r="193" spans="2:6" ht="12.5">
      <c r="B193" s="34"/>
      <c r="C193" s="103"/>
      <c r="D193" s="104"/>
      <c r="E193" s="104"/>
      <c r="F193" s="105"/>
    </row>
    <row r="194" spans="2:6" ht="12.5">
      <c r="B194" s="34"/>
      <c r="C194" s="103"/>
      <c r="D194" s="104"/>
      <c r="E194" s="104"/>
      <c r="F194" s="105"/>
    </row>
    <row r="195" spans="2:6" ht="12.5">
      <c r="B195" s="34"/>
      <c r="C195" s="103"/>
      <c r="D195" s="104"/>
      <c r="E195" s="104"/>
      <c r="F195" s="105"/>
    </row>
    <row r="196" spans="2:6" ht="12.5">
      <c r="B196" s="34"/>
      <c r="C196" s="103"/>
      <c r="D196" s="104"/>
      <c r="E196" s="104"/>
      <c r="F196" s="105"/>
    </row>
    <row r="197" spans="2:6" ht="12.5">
      <c r="B197" s="34"/>
      <c r="C197" s="103"/>
      <c r="D197" s="104"/>
      <c r="E197" s="104"/>
      <c r="F197" s="105"/>
    </row>
    <row r="198" spans="2:6" ht="12.5">
      <c r="B198" s="34"/>
      <c r="C198" s="103"/>
      <c r="D198" s="104"/>
      <c r="E198" s="104"/>
      <c r="F198" s="105"/>
    </row>
    <row r="199" spans="2:6" ht="12.5">
      <c r="B199" s="34"/>
      <c r="C199" s="103"/>
      <c r="D199" s="104"/>
      <c r="E199" s="104"/>
      <c r="F199" s="105"/>
    </row>
    <row r="200" spans="2:6" ht="12.5">
      <c r="B200" s="34"/>
      <c r="C200" s="103"/>
      <c r="D200" s="104"/>
      <c r="E200" s="104"/>
      <c r="F200" s="105"/>
    </row>
    <row r="201" spans="2:6" ht="12.5">
      <c r="B201" s="34"/>
      <c r="C201" s="103"/>
      <c r="D201" s="104"/>
      <c r="E201" s="104"/>
      <c r="F201" s="105"/>
    </row>
    <row r="202" spans="2:6" ht="12.5">
      <c r="B202" s="34"/>
      <c r="C202" s="103"/>
      <c r="D202" s="104"/>
      <c r="E202" s="104"/>
      <c r="F202" s="105"/>
    </row>
    <row r="203" spans="2:6" ht="12.5">
      <c r="B203" s="34"/>
      <c r="C203" s="103"/>
      <c r="D203" s="104"/>
      <c r="E203" s="104"/>
      <c r="F203" s="105"/>
    </row>
    <row r="204" spans="2:6" ht="12.5">
      <c r="B204" s="34"/>
      <c r="C204" s="103"/>
      <c r="D204" s="104"/>
      <c r="E204" s="104"/>
      <c r="F204" s="105"/>
    </row>
    <row r="205" spans="2:6" ht="12.5">
      <c r="B205" s="34"/>
      <c r="C205" s="103"/>
      <c r="D205" s="104"/>
      <c r="E205" s="104"/>
      <c r="F205" s="105"/>
    </row>
    <row r="206" spans="2:6" ht="12.5">
      <c r="B206" s="34"/>
      <c r="C206" s="103"/>
      <c r="D206" s="104"/>
      <c r="E206" s="104"/>
      <c r="F206" s="105"/>
    </row>
    <row r="207" spans="2:6" ht="12.5">
      <c r="B207" s="34"/>
      <c r="C207" s="103"/>
      <c r="D207" s="104"/>
      <c r="E207" s="104"/>
      <c r="F207" s="105"/>
    </row>
    <row r="208" spans="2:6" ht="12.5">
      <c r="B208" s="34"/>
      <c r="C208" s="103"/>
      <c r="D208" s="104"/>
      <c r="E208" s="104"/>
      <c r="F208" s="105"/>
    </row>
    <row r="209" spans="2:6" ht="12.5">
      <c r="B209" s="34"/>
      <c r="C209" s="103"/>
      <c r="D209" s="104"/>
      <c r="E209" s="104"/>
      <c r="F209" s="105"/>
    </row>
    <row r="210" spans="2:6" ht="12.5">
      <c r="B210" s="34"/>
      <c r="C210" s="103"/>
      <c r="D210" s="104"/>
      <c r="E210" s="104"/>
      <c r="F210" s="105"/>
    </row>
    <row r="211" spans="2:6" ht="12.5">
      <c r="B211" s="34"/>
      <c r="C211" s="103"/>
      <c r="D211" s="104"/>
      <c r="E211" s="104"/>
      <c r="F211" s="105"/>
    </row>
    <row r="212" spans="2:6" ht="12.5">
      <c r="B212" s="34"/>
      <c r="C212" s="103"/>
      <c r="D212" s="104"/>
      <c r="E212" s="104"/>
      <c r="F212" s="105"/>
    </row>
    <row r="213" spans="2:6" ht="12.5">
      <c r="B213" s="34"/>
      <c r="C213" s="103"/>
      <c r="D213" s="104"/>
      <c r="E213" s="104"/>
      <c r="F213" s="105"/>
    </row>
    <row r="214" spans="2:6" ht="12.5">
      <c r="B214" s="34"/>
      <c r="C214" s="103"/>
      <c r="D214" s="104"/>
      <c r="E214" s="104"/>
      <c r="F214" s="105"/>
    </row>
    <row r="215" spans="2:6" ht="12.5">
      <c r="B215" s="34"/>
      <c r="C215" s="103"/>
      <c r="D215" s="104"/>
      <c r="E215" s="104"/>
      <c r="F215" s="105"/>
    </row>
    <row r="216" spans="2:6" ht="12.5">
      <c r="B216" s="34"/>
      <c r="C216" s="103"/>
      <c r="D216" s="104"/>
      <c r="E216" s="104"/>
      <c r="F216" s="105"/>
    </row>
    <row r="217" spans="2:6" ht="12.5">
      <c r="B217" s="34"/>
      <c r="C217" s="103"/>
      <c r="D217" s="104"/>
      <c r="E217" s="104"/>
      <c r="F217" s="105"/>
    </row>
    <row r="218" spans="2:6" ht="12.5">
      <c r="B218" s="34"/>
      <c r="C218" s="103"/>
      <c r="D218" s="104"/>
      <c r="E218" s="104"/>
      <c r="F218" s="105"/>
    </row>
    <row r="219" spans="2:6" ht="12.5">
      <c r="B219" s="34"/>
      <c r="C219" s="103"/>
      <c r="D219" s="104"/>
      <c r="E219" s="104"/>
      <c r="F219" s="105"/>
    </row>
    <row r="220" spans="2:6" ht="12.5">
      <c r="B220" s="34"/>
      <c r="C220" s="103"/>
      <c r="D220" s="104"/>
      <c r="E220" s="104"/>
      <c r="F220" s="105"/>
    </row>
    <row r="221" spans="2:6" ht="12.5">
      <c r="B221" s="34"/>
      <c r="C221" s="103"/>
      <c r="D221" s="104"/>
      <c r="E221" s="104"/>
      <c r="F221" s="105"/>
    </row>
    <row r="222" spans="2:6" ht="12.5">
      <c r="B222" s="34"/>
      <c r="C222" s="103"/>
      <c r="D222" s="104"/>
      <c r="E222" s="104"/>
      <c r="F222" s="105"/>
    </row>
    <row r="223" spans="2:6" ht="12.5">
      <c r="B223" s="34"/>
      <c r="C223" s="103"/>
      <c r="D223" s="104"/>
      <c r="E223" s="104"/>
      <c r="F223" s="105"/>
    </row>
    <row r="224" spans="2:6" ht="12.5">
      <c r="B224" s="34"/>
      <c r="C224" s="103"/>
      <c r="D224" s="104"/>
      <c r="E224" s="104"/>
      <c r="F224" s="105"/>
    </row>
    <row r="225" spans="2:6" ht="12.5">
      <c r="B225" s="34"/>
      <c r="C225" s="103"/>
      <c r="D225" s="104"/>
      <c r="E225" s="104"/>
      <c r="F225" s="105"/>
    </row>
    <row r="226" spans="2:6" ht="12.5">
      <c r="B226" s="34"/>
      <c r="C226" s="103"/>
      <c r="D226" s="104"/>
      <c r="E226" s="104"/>
      <c r="F226" s="105"/>
    </row>
    <row r="227" spans="2:6" ht="12.5">
      <c r="B227" s="34"/>
      <c r="C227" s="103"/>
      <c r="D227" s="104"/>
      <c r="E227" s="104"/>
      <c r="F227" s="105"/>
    </row>
    <row r="228" spans="2:6" ht="12.5">
      <c r="B228" s="34"/>
      <c r="C228" s="103"/>
      <c r="D228" s="104"/>
      <c r="E228" s="104"/>
      <c r="F228" s="105"/>
    </row>
    <row r="229" spans="2:6" ht="12.5">
      <c r="B229" s="34"/>
      <c r="C229" s="103"/>
      <c r="D229" s="104"/>
      <c r="E229" s="104"/>
      <c r="F229" s="105"/>
    </row>
    <row r="230" spans="2:6" ht="12.5">
      <c r="B230" s="34"/>
      <c r="C230" s="103"/>
      <c r="D230" s="104"/>
      <c r="E230" s="104"/>
      <c r="F230" s="105"/>
    </row>
    <row r="231" spans="2:6" ht="12.5">
      <c r="B231" s="34"/>
      <c r="C231" s="103"/>
      <c r="D231" s="104"/>
      <c r="E231" s="104"/>
      <c r="F231" s="105"/>
    </row>
    <row r="232" spans="2:6" ht="12.5">
      <c r="B232" s="34"/>
      <c r="C232" s="103"/>
      <c r="D232" s="104"/>
      <c r="E232" s="104"/>
      <c r="F232" s="105"/>
    </row>
    <row r="233" spans="2:6" ht="12.5">
      <c r="B233" s="34"/>
      <c r="C233" s="103"/>
      <c r="D233" s="104"/>
      <c r="E233" s="104"/>
      <c r="F233" s="105"/>
    </row>
    <row r="234" spans="2:6" ht="12.5">
      <c r="B234" s="34"/>
      <c r="C234" s="103"/>
      <c r="D234" s="104"/>
      <c r="E234" s="104"/>
      <c r="F234" s="105"/>
    </row>
    <row r="235" spans="2:6" ht="12.5">
      <c r="B235" s="34"/>
      <c r="C235" s="103"/>
      <c r="D235" s="104"/>
      <c r="E235" s="104"/>
      <c r="F235" s="105"/>
    </row>
    <row r="236" spans="2:6" ht="12.5">
      <c r="B236" s="34"/>
      <c r="C236" s="103"/>
      <c r="D236" s="104"/>
      <c r="E236" s="104"/>
      <c r="F236" s="105"/>
    </row>
    <row r="237" spans="2:6" ht="12.5">
      <c r="B237" s="34"/>
      <c r="C237" s="103"/>
      <c r="D237" s="104"/>
      <c r="E237" s="104"/>
      <c r="F237" s="105"/>
    </row>
    <row r="238" spans="2:6" ht="12.5">
      <c r="B238" s="34"/>
      <c r="C238" s="103"/>
      <c r="D238" s="104"/>
      <c r="E238" s="104"/>
      <c r="F238" s="105"/>
    </row>
    <row r="239" spans="2:6" ht="12.5">
      <c r="B239" s="34"/>
      <c r="C239" s="103"/>
      <c r="D239" s="104"/>
      <c r="E239" s="104"/>
      <c r="F239" s="105"/>
    </row>
    <row r="240" spans="2:6" ht="12.5">
      <c r="B240" s="34"/>
      <c r="C240" s="103"/>
      <c r="D240" s="104"/>
      <c r="E240" s="104"/>
      <c r="F240" s="105"/>
    </row>
    <row r="241" spans="2:6" ht="12.5">
      <c r="B241" s="34"/>
      <c r="C241" s="103"/>
      <c r="D241" s="104"/>
      <c r="E241" s="104"/>
      <c r="F241" s="105"/>
    </row>
    <row r="242" spans="2:6" ht="12.5">
      <c r="B242" s="34"/>
      <c r="C242" s="103"/>
      <c r="D242" s="104"/>
      <c r="E242" s="104"/>
      <c r="F242" s="105"/>
    </row>
    <row r="243" spans="2:6" ht="12.5">
      <c r="B243" s="34"/>
      <c r="C243" s="103"/>
      <c r="D243" s="104"/>
      <c r="E243" s="104"/>
      <c r="F243" s="105"/>
    </row>
    <row r="244" spans="2:6" ht="12.5">
      <c r="B244" s="34"/>
      <c r="C244" s="103"/>
      <c r="D244" s="104"/>
      <c r="E244" s="104"/>
      <c r="F244" s="105"/>
    </row>
    <row r="245" spans="2:6" ht="12.5">
      <c r="B245" s="34"/>
      <c r="C245" s="103"/>
      <c r="D245" s="104"/>
      <c r="E245" s="104"/>
      <c r="F245" s="105"/>
    </row>
    <row r="246" spans="2:6" ht="12.5">
      <c r="B246" s="34"/>
      <c r="C246" s="103"/>
      <c r="D246" s="104"/>
      <c r="E246" s="104"/>
      <c r="F246" s="105"/>
    </row>
    <row r="247" spans="2:6" ht="12.5">
      <c r="B247" s="34"/>
      <c r="C247" s="103"/>
      <c r="D247" s="104"/>
      <c r="E247" s="104"/>
      <c r="F247" s="105"/>
    </row>
    <row r="248" spans="2:6" ht="12.5">
      <c r="B248" s="34"/>
      <c r="C248" s="103"/>
      <c r="D248" s="104"/>
      <c r="E248" s="104"/>
      <c r="F248" s="105"/>
    </row>
  </sheetData>
  <conditionalFormatting sqref="D15:D19">
    <cfRule type="expression" dxfId="22" priority="1">
      <formula>$D15&gt;#REF!</formula>
    </cfRule>
  </conditionalFormatting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DABA0-EC2F-45AD-89CA-3432DDCBF95A}">
  <dimension ref="B1:L248"/>
  <sheetViews>
    <sheetView topLeftCell="A6" workbookViewId="0">
      <selection activeCell="I35" sqref="I35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46111</v>
      </c>
      <c r="C15" s="58">
        <f>SUMIF(F21:F5001,F15,C21:C5001)</f>
        <v>25998</v>
      </c>
      <c r="D15" s="59">
        <f>E15/C15</f>
        <v>34.463368720670829</v>
      </c>
      <c r="E15" s="59">
        <f>SUMIF(F21:F5001,F15,E21:E5001)</f>
        <v>895978.66000000015</v>
      </c>
      <c r="F15" s="60" t="s">
        <v>12</v>
      </c>
    </row>
    <row r="16" spans="2:10">
      <c r="B16" s="26">
        <f>B15</f>
        <v>46111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46111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46111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0.38062499999999999</v>
      </c>
      <c r="C21" s="110">
        <v>107</v>
      </c>
      <c r="D21" s="111">
        <v>34.82</v>
      </c>
      <c r="E21" s="111">
        <v>3725.7400000000002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0.38062499999999999</v>
      </c>
      <c r="C22" s="110">
        <v>322</v>
      </c>
      <c r="D22" s="111">
        <v>34.82</v>
      </c>
      <c r="E22" s="111">
        <v>11212.04</v>
      </c>
      <c r="F22" s="60" t="s">
        <v>12</v>
      </c>
    </row>
    <row r="23" spans="2:12">
      <c r="B23" s="109">
        <v>0.38177083333333334</v>
      </c>
      <c r="C23" s="110">
        <v>283</v>
      </c>
      <c r="D23" s="111">
        <v>34.78</v>
      </c>
      <c r="E23" s="111">
        <v>9842.74</v>
      </c>
      <c r="F23" s="60" t="s">
        <v>12</v>
      </c>
    </row>
    <row r="24" spans="2:12">
      <c r="B24" s="109">
        <v>0.38219907407407405</v>
      </c>
      <c r="C24" s="110">
        <v>144</v>
      </c>
      <c r="D24" s="111">
        <v>34.74</v>
      </c>
      <c r="E24" s="111">
        <v>5002.5600000000004</v>
      </c>
      <c r="F24" s="60" t="s">
        <v>12</v>
      </c>
    </row>
    <row r="25" spans="2:12">
      <c r="B25" s="109">
        <v>0.38372685185185185</v>
      </c>
      <c r="C25" s="110">
        <v>99</v>
      </c>
      <c r="D25" s="111">
        <v>34.659999999999997</v>
      </c>
      <c r="E25" s="111">
        <v>3431.3399999999997</v>
      </c>
      <c r="F25" s="60" t="s">
        <v>12</v>
      </c>
    </row>
    <row r="26" spans="2:12">
      <c r="B26" s="109">
        <v>0.38376157407407407</v>
      </c>
      <c r="C26" s="110">
        <v>136</v>
      </c>
      <c r="D26" s="111">
        <v>34.64</v>
      </c>
      <c r="E26" s="111">
        <v>4711.04</v>
      </c>
      <c r="F26" s="60" t="s">
        <v>12</v>
      </c>
    </row>
    <row r="27" spans="2:12">
      <c r="B27" s="109">
        <v>0.38526620370370368</v>
      </c>
      <c r="C27" s="110">
        <v>91</v>
      </c>
      <c r="D27" s="111">
        <v>34.58</v>
      </c>
      <c r="E27" s="111">
        <v>3146.7799999999997</v>
      </c>
      <c r="F27" s="60" t="s">
        <v>12</v>
      </c>
    </row>
    <row r="28" spans="2:12">
      <c r="B28" s="109">
        <v>0.38542824074074072</v>
      </c>
      <c r="C28" s="110">
        <v>99</v>
      </c>
      <c r="D28" s="111">
        <v>34.58</v>
      </c>
      <c r="E28" s="111">
        <v>3423.4199999999996</v>
      </c>
      <c r="F28" s="60" t="s">
        <v>12</v>
      </c>
    </row>
    <row r="29" spans="2:12">
      <c r="B29" s="109">
        <v>0.38856481481481481</v>
      </c>
      <c r="C29" s="110">
        <v>249</v>
      </c>
      <c r="D29" s="111">
        <v>34.520000000000003</v>
      </c>
      <c r="E29" s="111">
        <v>8595.4800000000014</v>
      </c>
      <c r="F29" s="60" t="s">
        <v>12</v>
      </c>
    </row>
    <row r="30" spans="2:12">
      <c r="B30" s="109">
        <v>0.39042824074074073</v>
      </c>
      <c r="C30" s="110">
        <v>156</v>
      </c>
      <c r="D30" s="111">
        <v>34.520000000000003</v>
      </c>
      <c r="E30" s="111">
        <v>5385.1200000000008</v>
      </c>
      <c r="F30" s="60" t="s">
        <v>12</v>
      </c>
    </row>
    <row r="31" spans="2:12">
      <c r="B31" s="109">
        <v>0.39131944444444444</v>
      </c>
      <c r="C31" s="110">
        <v>88</v>
      </c>
      <c r="D31" s="111">
        <v>34.520000000000003</v>
      </c>
      <c r="E31" s="111">
        <v>3037.76</v>
      </c>
      <c r="F31" s="60" t="s">
        <v>12</v>
      </c>
    </row>
    <row r="32" spans="2:12">
      <c r="B32" s="109">
        <v>0.39304398148148151</v>
      </c>
      <c r="C32" s="110">
        <v>99</v>
      </c>
      <c r="D32" s="111">
        <v>34.5</v>
      </c>
      <c r="E32" s="111">
        <v>3415.5</v>
      </c>
      <c r="F32" s="60" t="s">
        <v>12</v>
      </c>
    </row>
    <row r="33" spans="2:6">
      <c r="B33" s="109">
        <v>0.39802083333333332</v>
      </c>
      <c r="C33" s="110">
        <v>513</v>
      </c>
      <c r="D33" s="111">
        <v>34.54</v>
      </c>
      <c r="E33" s="111">
        <v>17719.02</v>
      </c>
      <c r="F33" s="60" t="s">
        <v>12</v>
      </c>
    </row>
    <row r="34" spans="2:6">
      <c r="B34" s="109">
        <v>0.40114583333333331</v>
      </c>
      <c r="C34" s="110">
        <v>234</v>
      </c>
      <c r="D34" s="111">
        <v>34.6</v>
      </c>
      <c r="E34" s="111">
        <v>8096.4000000000005</v>
      </c>
      <c r="F34" s="60" t="s">
        <v>12</v>
      </c>
    </row>
    <row r="35" spans="2:6">
      <c r="B35" s="109">
        <v>0.40304398148148146</v>
      </c>
      <c r="C35" s="110">
        <v>75</v>
      </c>
      <c r="D35" s="111">
        <v>34.54</v>
      </c>
      <c r="E35" s="111">
        <v>2590.5</v>
      </c>
      <c r="F35" s="60" t="s">
        <v>12</v>
      </c>
    </row>
    <row r="36" spans="2:6">
      <c r="B36" s="109">
        <v>0.40304398148148146</v>
      </c>
      <c r="C36" s="110">
        <v>18</v>
      </c>
      <c r="D36" s="111">
        <v>34.54</v>
      </c>
      <c r="E36" s="111">
        <v>621.72</v>
      </c>
      <c r="F36" s="60" t="s">
        <v>12</v>
      </c>
    </row>
    <row r="37" spans="2:6">
      <c r="B37" s="109">
        <v>0.40633101851851849</v>
      </c>
      <c r="C37" s="110">
        <v>138</v>
      </c>
      <c r="D37" s="111">
        <v>34.54</v>
      </c>
      <c r="E37" s="111">
        <v>4766.5199999999995</v>
      </c>
      <c r="F37" s="60" t="s">
        <v>12</v>
      </c>
    </row>
    <row r="38" spans="2:6">
      <c r="B38" s="109">
        <v>0.40633101851851849</v>
      </c>
      <c r="C38" s="110">
        <v>129</v>
      </c>
      <c r="D38" s="111">
        <v>34.54</v>
      </c>
      <c r="E38" s="111">
        <v>4455.66</v>
      </c>
      <c r="F38" s="60" t="s">
        <v>12</v>
      </c>
    </row>
    <row r="39" spans="2:6">
      <c r="B39" s="109">
        <v>0.40722222222222221</v>
      </c>
      <c r="C39" s="110">
        <v>27</v>
      </c>
      <c r="D39" s="111">
        <v>34.5</v>
      </c>
      <c r="E39" s="111">
        <v>931.5</v>
      </c>
      <c r="F39" s="60" t="s">
        <v>12</v>
      </c>
    </row>
    <row r="40" spans="2:6">
      <c r="B40" s="109">
        <v>0.40722222222222221</v>
      </c>
      <c r="C40" s="110">
        <v>71</v>
      </c>
      <c r="D40" s="111">
        <v>34.5</v>
      </c>
      <c r="E40" s="111">
        <v>2449.5</v>
      </c>
      <c r="F40" s="60" t="s">
        <v>12</v>
      </c>
    </row>
    <row r="41" spans="2:6">
      <c r="B41" s="109">
        <v>0.41127314814814814</v>
      </c>
      <c r="C41" s="110">
        <v>128</v>
      </c>
      <c r="D41" s="111">
        <v>34.58</v>
      </c>
      <c r="E41" s="111">
        <v>4426.24</v>
      </c>
      <c r="F41" s="60" t="s">
        <v>12</v>
      </c>
    </row>
    <row r="42" spans="2:6">
      <c r="B42" s="109">
        <v>0.4158101851851852</v>
      </c>
      <c r="C42" s="110">
        <v>325</v>
      </c>
      <c r="D42" s="111">
        <v>34.6</v>
      </c>
      <c r="E42" s="111">
        <v>11245</v>
      </c>
      <c r="F42" s="60" t="s">
        <v>12</v>
      </c>
    </row>
    <row r="43" spans="2:6">
      <c r="B43" s="109">
        <v>0.42136574074074074</v>
      </c>
      <c r="C43" s="110">
        <v>362</v>
      </c>
      <c r="D43" s="111">
        <v>34.619999999999997</v>
      </c>
      <c r="E43" s="111">
        <v>12532.439999999999</v>
      </c>
      <c r="F43" s="60" t="s">
        <v>12</v>
      </c>
    </row>
    <row r="44" spans="2:6">
      <c r="B44" s="109">
        <v>0.42185185185185187</v>
      </c>
      <c r="C44" s="110">
        <v>96</v>
      </c>
      <c r="D44" s="111">
        <v>34.619999999999997</v>
      </c>
      <c r="E44" s="111">
        <v>3323.5199999999995</v>
      </c>
      <c r="F44" s="60" t="s">
        <v>12</v>
      </c>
    </row>
    <row r="45" spans="2:6">
      <c r="B45" s="109">
        <v>0.42505787037037035</v>
      </c>
      <c r="C45" s="110">
        <v>217</v>
      </c>
      <c r="D45" s="111">
        <v>34.659999999999997</v>
      </c>
      <c r="E45" s="111">
        <v>7521.2199999999993</v>
      </c>
      <c r="F45" s="60" t="s">
        <v>12</v>
      </c>
    </row>
    <row r="46" spans="2:6">
      <c r="B46" s="109">
        <v>0.43070601851851853</v>
      </c>
      <c r="C46" s="110">
        <v>147</v>
      </c>
      <c r="D46" s="111">
        <v>34.659999999999997</v>
      </c>
      <c r="E46" s="111">
        <v>5095.0199999999995</v>
      </c>
      <c r="F46" s="60" t="s">
        <v>12</v>
      </c>
    </row>
    <row r="47" spans="2:6">
      <c r="B47" s="109">
        <v>0.43070601851851853</v>
      </c>
      <c r="C47" s="110">
        <v>161</v>
      </c>
      <c r="D47" s="111">
        <v>34.659999999999997</v>
      </c>
      <c r="E47" s="111">
        <v>5580.2599999999993</v>
      </c>
      <c r="F47" s="60" t="s">
        <v>12</v>
      </c>
    </row>
    <row r="48" spans="2:6">
      <c r="B48" s="109">
        <v>0.43151620370370369</v>
      </c>
      <c r="C48" s="110">
        <v>86</v>
      </c>
      <c r="D48" s="111">
        <v>34.64</v>
      </c>
      <c r="E48" s="111">
        <v>2979.04</v>
      </c>
      <c r="F48" s="60" t="s">
        <v>12</v>
      </c>
    </row>
    <row r="49" spans="2:6">
      <c r="B49" s="109">
        <v>0.43388888888888888</v>
      </c>
      <c r="C49" s="110">
        <v>162</v>
      </c>
      <c r="D49" s="111">
        <v>34.619999999999997</v>
      </c>
      <c r="E49" s="111">
        <v>5608.44</v>
      </c>
      <c r="F49" s="60" t="s">
        <v>12</v>
      </c>
    </row>
    <row r="50" spans="2:6">
      <c r="B50" s="109">
        <v>0.4375</v>
      </c>
      <c r="C50" s="110">
        <v>90</v>
      </c>
      <c r="D50" s="111">
        <v>34.64</v>
      </c>
      <c r="E50" s="111">
        <v>3117.6</v>
      </c>
      <c r="F50" s="60" t="s">
        <v>12</v>
      </c>
    </row>
    <row r="51" spans="2:6">
      <c r="B51" s="109">
        <v>0.44140046296296298</v>
      </c>
      <c r="C51" s="110">
        <v>292</v>
      </c>
      <c r="D51" s="111">
        <v>34.64</v>
      </c>
      <c r="E51" s="111">
        <v>10114.880000000001</v>
      </c>
      <c r="F51" s="60" t="s">
        <v>12</v>
      </c>
    </row>
    <row r="52" spans="2:6">
      <c r="B52" s="109">
        <v>0.44287037037037036</v>
      </c>
      <c r="C52" s="110">
        <v>90</v>
      </c>
      <c r="D52" s="111">
        <v>34.6</v>
      </c>
      <c r="E52" s="111">
        <v>3114</v>
      </c>
      <c r="F52" s="60" t="s">
        <v>12</v>
      </c>
    </row>
    <row r="53" spans="2:6">
      <c r="B53" s="109">
        <v>0.45021990740740742</v>
      </c>
      <c r="C53" s="110">
        <v>292</v>
      </c>
      <c r="D53" s="111">
        <v>34.619999999999997</v>
      </c>
      <c r="E53" s="111">
        <v>10109.039999999999</v>
      </c>
      <c r="F53" s="60" t="s">
        <v>12</v>
      </c>
    </row>
    <row r="54" spans="2:6">
      <c r="B54" s="109">
        <v>0.4503935185185185</v>
      </c>
      <c r="C54" s="110">
        <v>161</v>
      </c>
      <c r="D54" s="111">
        <v>34.6</v>
      </c>
      <c r="E54" s="111">
        <v>5570.6</v>
      </c>
      <c r="F54" s="60" t="s">
        <v>12</v>
      </c>
    </row>
    <row r="55" spans="2:6">
      <c r="B55" s="109">
        <v>0.46302083333333333</v>
      </c>
      <c r="C55" s="110">
        <v>203</v>
      </c>
      <c r="D55" s="111">
        <v>34.64</v>
      </c>
      <c r="E55" s="111">
        <v>7031.92</v>
      </c>
      <c r="F55" s="60" t="s">
        <v>12</v>
      </c>
    </row>
    <row r="56" spans="2:6">
      <c r="B56" s="109">
        <v>0.46302083333333333</v>
      </c>
      <c r="C56" s="110">
        <v>100</v>
      </c>
      <c r="D56" s="111">
        <v>34.64</v>
      </c>
      <c r="E56" s="111">
        <v>3464</v>
      </c>
      <c r="F56" s="60" t="s">
        <v>12</v>
      </c>
    </row>
    <row r="57" spans="2:6">
      <c r="B57" s="109">
        <v>0.46302083333333333</v>
      </c>
      <c r="C57" s="110">
        <v>67</v>
      </c>
      <c r="D57" s="111">
        <v>34.64</v>
      </c>
      <c r="E57" s="111">
        <v>2320.88</v>
      </c>
      <c r="F57" s="60" t="s">
        <v>12</v>
      </c>
    </row>
    <row r="58" spans="2:6">
      <c r="B58" s="109">
        <v>0.46302083333333333</v>
      </c>
      <c r="C58" s="110">
        <v>73</v>
      </c>
      <c r="D58" s="111">
        <v>34.64</v>
      </c>
      <c r="E58" s="111">
        <v>2528.7200000000003</v>
      </c>
      <c r="F58" s="60" t="s">
        <v>12</v>
      </c>
    </row>
    <row r="59" spans="2:6">
      <c r="B59" s="109">
        <v>0.46336805555555555</v>
      </c>
      <c r="C59" s="110">
        <v>234</v>
      </c>
      <c r="D59" s="111">
        <v>34.619999999999997</v>
      </c>
      <c r="E59" s="111">
        <v>8101.079999999999</v>
      </c>
      <c r="F59" s="60" t="s">
        <v>12</v>
      </c>
    </row>
    <row r="60" spans="2:6">
      <c r="B60" s="109">
        <v>0.4674652777777778</v>
      </c>
      <c r="C60" s="110">
        <v>99</v>
      </c>
      <c r="D60" s="111">
        <v>34.6</v>
      </c>
      <c r="E60" s="111">
        <v>3425.4</v>
      </c>
      <c r="F60" s="60" t="s">
        <v>12</v>
      </c>
    </row>
    <row r="61" spans="2:6">
      <c r="B61" s="109">
        <v>0.46770833333333334</v>
      </c>
      <c r="C61" s="110">
        <v>137</v>
      </c>
      <c r="D61" s="111">
        <v>34.58</v>
      </c>
      <c r="E61" s="111">
        <v>4737.46</v>
      </c>
      <c r="F61" s="60" t="s">
        <v>12</v>
      </c>
    </row>
    <row r="62" spans="2:6">
      <c r="B62" s="109">
        <v>0.47057870370370369</v>
      </c>
      <c r="C62" s="110">
        <v>87</v>
      </c>
      <c r="D62" s="111">
        <v>34.520000000000003</v>
      </c>
      <c r="E62" s="111">
        <v>3003.2400000000002</v>
      </c>
      <c r="F62" s="60" t="s">
        <v>12</v>
      </c>
    </row>
    <row r="63" spans="2:6">
      <c r="B63" s="109">
        <v>0.47332175925925923</v>
      </c>
      <c r="C63" s="110">
        <v>88</v>
      </c>
      <c r="D63" s="111">
        <v>34.54</v>
      </c>
      <c r="E63" s="111">
        <v>3039.52</v>
      </c>
      <c r="F63" s="60" t="s">
        <v>12</v>
      </c>
    </row>
    <row r="64" spans="2:6">
      <c r="B64" s="109">
        <v>0.47344907407407405</v>
      </c>
      <c r="C64" s="110">
        <v>93</v>
      </c>
      <c r="D64" s="111">
        <v>34.520000000000003</v>
      </c>
      <c r="E64" s="111">
        <v>3210.36</v>
      </c>
      <c r="F64" s="60" t="s">
        <v>12</v>
      </c>
    </row>
    <row r="65" spans="2:6">
      <c r="B65" s="109">
        <v>0.47564814814814815</v>
      </c>
      <c r="C65" s="110">
        <v>91</v>
      </c>
      <c r="D65" s="111">
        <v>34.380000000000003</v>
      </c>
      <c r="E65" s="111">
        <v>3128.5800000000004</v>
      </c>
      <c r="F65" s="60" t="s">
        <v>12</v>
      </c>
    </row>
    <row r="66" spans="2:6">
      <c r="B66" s="109">
        <v>0.4802777777777778</v>
      </c>
      <c r="C66" s="110">
        <v>232</v>
      </c>
      <c r="D66" s="111">
        <v>34.46</v>
      </c>
      <c r="E66" s="111">
        <v>7994.72</v>
      </c>
      <c r="F66" s="60" t="s">
        <v>12</v>
      </c>
    </row>
    <row r="67" spans="2:6">
      <c r="B67" s="109">
        <v>0.48645833333333333</v>
      </c>
      <c r="C67" s="110">
        <v>260</v>
      </c>
      <c r="D67" s="111">
        <v>34.479999999999997</v>
      </c>
      <c r="E67" s="111">
        <v>8964.7999999999993</v>
      </c>
      <c r="F67" s="60" t="s">
        <v>12</v>
      </c>
    </row>
    <row r="68" spans="2:6">
      <c r="B68" s="109">
        <v>0.4921875</v>
      </c>
      <c r="C68" s="110">
        <v>88</v>
      </c>
      <c r="D68" s="111">
        <v>34.46</v>
      </c>
      <c r="E68" s="111">
        <v>3032.48</v>
      </c>
      <c r="F68" s="60" t="s">
        <v>12</v>
      </c>
    </row>
    <row r="69" spans="2:6">
      <c r="B69" s="109">
        <v>0.4921875</v>
      </c>
      <c r="C69" s="110">
        <v>129</v>
      </c>
      <c r="D69" s="111">
        <v>34.46</v>
      </c>
      <c r="E69" s="111">
        <v>4445.34</v>
      </c>
      <c r="F69" s="60" t="s">
        <v>12</v>
      </c>
    </row>
    <row r="70" spans="2:6">
      <c r="B70" s="109">
        <v>0.4972685185185185</v>
      </c>
      <c r="C70" s="110">
        <v>55</v>
      </c>
      <c r="D70" s="111">
        <v>34.42</v>
      </c>
      <c r="E70" s="111">
        <v>1893.1000000000001</v>
      </c>
      <c r="F70" s="60" t="s">
        <v>12</v>
      </c>
    </row>
    <row r="71" spans="2:6">
      <c r="B71" s="109">
        <v>0.4972685185185185</v>
      </c>
      <c r="C71" s="110">
        <v>171</v>
      </c>
      <c r="D71" s="111">
        <v>34.42</v>
      </c>
      <c r="E71" s="111">
        <v>5885.8200000000006</v>
      </c>
      <c r="F71" s="60" t="s">
        <v>12</v>
      </c>
    </row>
    <row r="72" spans="2:6">
      <c r="B72" s="109">
        <v>0.49833333333333335</v>
      </c>
      <c r="C72" s="110">
        <v>107</v>
      </c>
      <c r="D72" s="111">
        <v>34.4</v>
      </c>
      <c r="E72" s="111">
        <v>3680.7999999999997</v>
      </c>
      <c r="F72" s="60" t="s">
        <v>12</v>
      </c>
    </row>
    <row r="73" spans="2:6">
      <c r="B73" s="109">
        <v>0.50552083333333331</v>
      </c>
      <c r="C73" s="110">
        <v>194</v>
      </c>
      <c r="D73" s="111">
        <v>34.380000000000003</v>
      </c>
      <c r="E73" s="111">
        <v>6669.72</v>
      </c>
      <c r="F73" s="60" t="s">
        <v>12</v>
      </c>
    </row>
    <row r="74" spans="2:6">
      <c r="B74" s="109">
        <v>0.50590277777777781</v>
      </c>
      <c r="C74" s="110">
        <v>180</v>
      </c>
      <c r="D74" s="111">
        <v>34.36</v>
      </c>
      <c r="E74" s="111">
        <v>6184.8</v>
      </c>
      <c r="F74" s="60" t="s">
        <v>12</v>
      </c>
    </row>
    <row r="75" spans="2:6">
      <c r="B75" s="109">
        <v>0.5111458333333333</v>
      </c>
      <c r="C75" s="110">
        <v>205</v>
      </c>
      <c r="D75" s="111">
        <v>34.340000000000003</v>
      </c>
      <c r="E75" s="111">
        <v>7039.7000000000007</v>
      </c>
      <c r="F75" s="60" t="s">
        <v>12</v>
      </c>
    </row>
    <row r="76" spans="2:6">
      <c r="B76" s="109">
        <v>0.51659722222222226</v>
      </c>
      <c r="C76" s="110">
        <v>88</v>
      </c>
      <c r="D76" s="111">
        <v>34.340000000000003</v>
      </c>
      <c r="E76" s="111">
        <v>3021.92</v>
      </c>
      <c r="F76" s="60" t="s">
        <v>12</v>
      </c>
    </row>
    <row r="77" spans="2:6">
      <c r="B77" s="109">
        <v>0.51659722222222226</v>
      </c>
      <c r="C77" s="110">
        <v>112</v>
      </c>
      <c r="D77" s="111">
        <v>34.340000000000003</v>
      </c>
      <c r="E77" s="111">
        <v>3846.0800000000004</v>
      </c>
      <c r="F77" s="60" t="s">
        <v>12</v>
      </c>
    </row>
    <row r="78" spans="2:6">
      <c r="B78" s="109">
        <v>0.52089120370370368</v>
      </c>
      <c r="C78" s="110">
        <v>105</v>
      </c>
      <c r="D78" s="111">
        <v>34.32</v>
      </c>
      <c r="E78" s="111">
        <v>3603.6</v>
      </c>
      <c r="F78" s="60" t="s">
        <v>12</v>
      </c>
    </row>
    <row r="79" spans="2:6">
      <c r="B79" s="109">
        <v>0.55013888888888884</v>
      </c>
      <c r="C79" s="110">
        <v>940</v>
      </c>
      <c r="D79" s="111">
        <v>34.46</v>
      </c>
      <c r="E79" s="111">
        <v>32392.400000000001</v>
      </c>
      <c r="F79" s="60" t="s">
        <v>12</v>
      </c>
    </row>
    <row r="80" spans="2:6">
      <c r="B80" s="109">
        <v>0.55013888888888884</v>
      </c>
      <c r="C80" s="110">
        <v>267</v>
      </c>
      <c r="D80" s="111">
        <v>34.46</v>
      </c>
      <c r="E80" s="111">
        <v>9200.82</v>
      </c>
      <c r="F80" s="60" t="s">
        <v>12</v>
      </c>
    </row>
    <row r="81" spans="2:6">
      <c r="B81" s="109">
        <v>0.56041666666666667</v>
      </c>
      <c r="C81" s="110">
        <v>379</v>
      </c>
      <c r="D81" s="111">
        <v>34.479999999999997</v>
      </c>
      <c r="E81" s="111">
        <v>13067.919999999998</v>
      </c>
      <c r="F81" s="60" t="s">
        <v>12</v>
      </c>
    </row>
    <row r="82" spans="2:6">
      <c r="B82" s="109">
        <v>0.56050925925925921</v>
      </c>
      <c r="C82" s="110">
        <v>79</v>
      </c>
      <c r="D82" s="111">
        <v>34.380000000000003</v>
      </c>
      <c r="E82" s="111">
        <v>2716.02</v>
      </c>
      <c r="F82" s="60" t="s">
        <v>12</v>
      </c>
    </row>
    <row r="83" spans="2:6">
      <c r="B83" s="109">
        <v>0.56050925925925921</v>
      </c>
      <c r="C83" s="110">
        <v>14</v>
      </c>
      <c r="D83" s="111">
        <v>34.380000000000003</v>
      </c>
      <c r="E83" s="111">
        <v>481.32000000000005</v>
      </c>
      <c r="F83" s="60" t="s">
        <v>12</v>
      </c>
    </row>
    <row r="84" spans="2:6">
      <c r="B84" s="109">
        <v>0.56777777777777783</v>
      </c>
      <c r="C84" s="110">
        <v>229</v>
      </c>
      <c r="D84" s="111">
        <v>34.46</v>
      </c>
      <c r="E84" s="111">
        <v>7891.34</v>
      </c>
      <c r="F84" s="60" t="s">
        <v>12</v>
      </c>
    </row>
    <row r="85" spans="2:6">
      <c r="B85" s="109">
        <v>0.57049768518518518</v>
      </c>
      <c r="C85" s="110">
        <v>102</v>
      </c>
      <c r="D85" s="111">
        <v>34.44</v>
      </c>
      <c r="E85" s="111">
        <v>3512.8799999999997</v>
      </c>
      <c r="F85" s="60" t="s">
        <v>12</v>
      </c>
    </row>
    <row r="86" spans="2:6">
      <c r="B86" s="109">
        <v>0.57393518518518516</v>
      </c>
      <c r="C86" s="110">
        <v>186</v>
      </c>
      <c r="D86" s="111">
        <v>34.56</v>
      </c>
      <c r="E86" s="111">
        <v>6428.1600000000008</v>
      </c>
      <c r="F86" s="60" t="s">
        <v>12</v>
      </c>
    </row>
    <row r="87" spans="2:6">
      <c r="B87" s="109">
        <v>0.57640046296296299</v>
      </c>
      <c r="C87" s="110">
        <v>87</v>
      </c>
      <c r="D87" s="111">
        <v>34.6</v>
      </c>
      <c r="E87" s="111">
        <v>3010.2000000000003</v>
      </c>
      <c r="F87" s="60" t="s">
        <v>12</v>
      </c>
    </row>
    <row r="88" spans="2:6">
      <c r="B88" s="109">
        <v>0.57915509259259257</v>
      </c>
      <c r="C88" s="110">
        <v>95</v>
      </c>
      <c r="D88" s="111">
        <v>34.5</v>
      </c>
      <c r="E88" s="111">
        <v>3277.5</v>
      </c>
      <c r="F88" s="60" t="s">
        <v>12</v>
      </c>
    </row>
    <row r="89" spans="2:6">
      <c r="B89" s="109">
        <v>0.58337962962962964</v>
      </c>
      <c r="C89" s="110">
        <v>212</v>
      </c>
      <c r="D89" s="111">
        <v>34.56</v>
      </c>
      <c r="E89" s="111">
        <v>7326.72</v>
      </c>
      <c r="F89" s="60" t="s">
        <v>12</v>
      </c>
    </row>
    <row r="90" spans="2:6">
      <c r="B90" s="109">
        <v>0.58998842592592593</v>
      </c>
      <c r="C90" s="110">
        <v>90</v>
      </c>
      <c r="D90" s="111">
        <v>34.520000000000003</v>
      </c>
      <c r="E90" s="111">
        <v>3106.8</v>
      </c>
      <c r="F90" s="60" t="s">
        <v>12</v>
      </c>
    </row>
    <row r="91" spans="2:6">
      <c r="B91" s="109">
        <v>0.58998842592592593</v>
      </c>
      <c r="C91" s="110">
        <v>115</v>
      </c>
      <c r="D91" s="111">
        <v>34.520000000000003</v>
      </c>
      <c r="E91" s="111">
        <v>3969.8</v>
      </c>
      <c r="F91" s="60" t="s">
        <v>12</v>
      </c>
    </row>
    <row r="92" spans="2:6">
      <c r="B92" s="109">
        <v>0.60070601851851857</v>
      </c>
      <c r="C92" s="110">
        <v>272</v>
      </c>
      <c r="D92" s="111">
        <v>34.54</v>
      </c>
      <c r="E92" s="111">
        <v>9394.8799999999992</v>
      </c>
      <c r="F92" s="60" t="s">
        <v>12</v>
      </c>
    </row>
    <row r="93" spans="2:6">
      <c r="B93" s="109">
        <v>0.60070601851851857</v>
      </c>
      <c r="C93" s="110">
        <v>200</v>
      </c>
      <c r="D93" s="111">
        <v>34.54</v>
      </c>
      <c r="E93" s="111">
        <v>6908</v>
      </c>
      <c r="F93" s="60" t="s">
        <v>12</v>
      </c>
    </row>
    <row r="94" spans="2:6">
      <c r="B94" s="109">
        <v>0.60440972222222222</v>
      </c>
      <c r="C94" s="110">
        <v>169</v>
      </c>
      <c r="D94" s="111">
        <v>34.58</v>
      </c>
      <c r="E94" s="111">
        <v>5844.0199999999995</v>
      </c>
      <c r="F94" s="60" t="s">
        <v>12</v>
      </c>
    </row>
    <row r="95" spans="2:6">
      <c r="B95" s="109">
        <v>0.60868055555555556</v>
      </c>
      <c r="C95" s="110">
        <v>115</v>
      </c>
      <c r="D95" s="111">
        <v>34.6</v>
      </c>
      <c r="E95" s="111">
        <v>3979</v>
      </c>
      <c r="F95" s="60" t="s">
        <v>12</v>
      </c>
    </row>
    <row r="96" spans="2:6">
      <c r="B96" s="109">
        <v>0.60868055555555556</v>
      </c>
      <c r="C96" s="110">
        <v>142</v>
      </c>
      <c r="D96" s="111">
        <v>34.6</v>
      </c>
      <c r="E96" s="111">
        <v>4913.2</v>
      </c>
      <c r="F96" s="60" t="s">
        <v>12</v>
      </c>
    </row>
    <row r="97" spans="2:6">
      <c r="B97" s="109">
        <v>0.6100578703703704</v>
      </c>
      <c r="C97" s="110">
        <v>88</v>
      </c>
      <c r="D97" s="111">
        <v>34.56</v>
      </c>
      <c r="E97" s="111">
        <v>3041.28</v>
      </c>
      <c r="F97" s="60" t="s">
        <v>12</v>
      </c>
    </row>
    <row r="98" spans="2:6">
      <c r="B98" s="109">
        <v>0.61128472222222219</v>
      </c>
      <c r="C98" s="110">
        <v>91</v>
      </c>
      <c r="D98" s="111">
        <v>34.54</v>
      </c>
      <c r="E98" s="111">
        <v>3143.14</v>
      </c>
      <c r="F98" s="60" t="s">
        <v>12</v>
      </c>
    </row>
    <row r="99" spans="2:6">
      <c r="B99" s="109">
        <v>0.61958333333333337</v>
      </c>
      <c r="C99" s="110">
        <v>139</v>
      </c>
      <c r="D99" s="111">
        <v>34.619999999999997</v>
      </c>
      <c r="E99" s="111">
        <v>4812.1799999999994</v>
      </c>
      <c r="F99" s="60" t="s">
        <v>12</v>
      </c>
    </row>
    <row r="100" spans="2:6">
      <c r="B100" s="109">
        <v>0.62063657407407402</v>
      </c>
      <c r="C100" s="110">
        <v>319</v>
      </c>
      <c r="D100" s="111">
        <v>34.619999999999997</v>
      </c>
      <c r="E100" s="111">
        <v>11043.779999999999</v>
      </c>
      <c r="F100" s="60" t="s">
        <v>12</v>
      </c>
    </row>
    <row r="101" spans="2:6">
      <c r="B101" s="109">
        <v>0.62372685185185184</v>
      </c>
      <c r="C101" s="110">
        <v>90</v>
      </c>
      <c r="D101" s="111">
        <v>34.6</v>
      </c>
      <c r="E101" s="111">
        <v>3114</v>
      </c>
      <c r="F101" s="60" t="s">
        <v>12</v>
      </c>
    </row>
    <row r="102" spans="2:6">
      <c r="B102" s="109">
        <v>0.62502314814814819</v>
      </c>
      <c r="C102" s="110">
        <v>158</v>
      </c>
      <c r="D102" s="111">
        <v>34.58</v>
      </c>
      <c r="E102" s="111">
        <v>5463.6399999999994</v>
      </c>
      <c r="F102" s="60" t="s">
        <v>12</v>
      </c>
    </row>
    <row r="103" spans="2:6">
      <c r="B103" s="109">
        <v>0.6290162037037037</v>
      </c>
      <c r="C103" s="110">
        <v>252</v>
      </c>
      <c r="D103" s="111">
        <v>34.619999999999997</v>
      </c>
      <c r="E103" s="111">
        <v>8724.24</v>
      </c>
      <c r="F103" s="60" t="s">
        <v>12</v>
      </c>
    </row>
    <row r="104" spans="2:6">
      <c r="B104" s="109">
        <v>0.63570601851851849</v>
      </c>
      <c r="C104" s="110">
        <v>162</v>
      </c>
      <c r="D104" s="111">
        <v>34.64</v>
      </c>
      <c r="E104" s="111">
        <v>5611.68</v>
      </c>
      <c r="F104" s="60" t="s">
        <v>12</v>
      </c>
    </row>
    <row r="105" spans="2:6">
      <c r="B105" s="109">
        <v>0.63570601851851849</v>
      </c>
      <c r="C105" s="110">
        <v>168</v>
      </c>
      <c r="D105" s="111">
        <v>34.64</v>
      </c>
      <c r="E105" s="111">
        <v>5819.52</v>
      </c>
      <c r="F105" s="60" t="s">
        <v>12</v>
      </c>
    </row>
    <row r="106" spans="2:6">
      <c r="B106" s="109">
        <v>0.63572916666666668</v>
      </c>
      <c r="C106" s="110">
        <v>146</v>
      </c>
      <c r="D106" s="111">
        <v>34.619999999999997</v>
      </c>
      <c r="E106" s="111">
        <v>5054.5199999999995</v>
      </c>
      <c r="F106" s="60" t="s">
        <v>12</v>
      </c>
    </row>
    <row r="107" spans="2:6">
      <c r="B107" s="109">
        <v>0.64239583333333339</v>
      </c>
      <c r="C107" s="110">
        <v>247</v>
      </c>
      <c r="D107" s="111">
        <v>34.659999999999997</v>
      </c>
      <c r="E107" s="111">
        <v>8561.0199999999986</v>
      </c>
      <c r="F107" s="60" t="s">
        <v>12</v>
      </c>
    </row>
    <row r="108" spans="2:6">
      <c r="B108" s="109">
        <v>0.64445601851851853</v>
      </c>
      <c r="C108" s="110">
        <v>92</v>
      </c>
      <c r="D108" s="111">
        <v>34.64</v>
      </c>
      <c r="E108" s="111">
        <v>3186.88</v>
      </c>
      <c r="F108" s="60" t="s">
        <v>12</v>
      </c>
    </row>
    <row r="109" spans="2:6">
      <c r="B109" s="109">
        <v>0.64445601851851853</v>
      </c>
      <c r="C109" s="110">
        <v>163</v>
      </c>
      <c r="D109" s="111">
        <v>34.64</v>
      </c>
      <c r="E109" s="111">
        <v>5646.32</v>
      </c>
      <c r="F109" s="60" t="s">
        <v>12</v>
      </c>
    </row>
    <row r="110" spans="2:6">
      <c r="B110" s="109">
        <v>0.6454050925925926</v>
      </c>
      <c r="C110" s="110">
        <v>178</v>
      </c>
      <c r="D110" s="111">
        <v>34.64</v>
      </c>
      <c r="E110" s="111">
        <v>6165.92</v>
      </c>
      <c r="F110" s="60" t="s">
        <v>12</v>
      </c>
    </row>
    <row r="111" spans="2:6">
      <c r="B111" s="109">
        <v>0.6454050925925926</v>
      </c>
      <c r="C111" s="110">
        <v>47</v>
      </c>
      <c r="D111" s="111">
        <v>34.64</v>
      </c>
      <c r="E111" s="111">
        <v>1628.08</v>
      </c>
      <c r="F111" s="60" t="s">
        <v>12</v>
      </c>
    </row>
    <row r="112" spans="2:6">
      <c r="B112" s="109">
        <v>0.64657407407407408</v>
      </c>
      <c r="C112" s="110">
        <v>432</v>
      </c>
      <c r="D112" s="111">
        <v>34.700000000000003</v>
      </c>
      <c r="E112" s="111">
        <v>14990.400000000001</v>
      </c>
      <c r="F112" s="60" t="s">
        <v>12</v>
      </c>
    </row>
    <row r="113" spans="2:6">
      <c r="B113" s="109">
        <v>0.64675925925925926</v>
      </c>
      <c r="C113" s="110">
        <v>746</v>
      </c>
      <c r="D113" s="111">
        <v>34.659999999999997</v>
      </c>
      <c r="E113" s="111">
        <v>25856.359999999997</v>
      </c>
      <c r="F113" s="60" t="s">
        <v>12</v>
      </c>
    </row>
    <row r="114" spans="2:6">
      <c r="B114" s="109">
        <v>0.64883101851851854</v>
      </c>
      <c r="C114" s="110">
        <v>457</v>
      </c>
      <c r="D114" s="111">
        <v>34.58</v>
      </c>
      <c r="E114" s="111">
        <v>15803.06</v>
      </c>
      <c r="F114" s="60" t="s">
        <v>12</v>
      </c>
    </row>
    <row r="115" spans="2:6">
      <c r="B115" s="109">
        <v>0.65237268518518521</v>
      </c>
      <c r="C115" s="110">
        <v>448</v>
      </c>
      <c r="D115" s="111">
        <v>34.619999999999997</v>
      </c>
      <c r="E115" s="111">
        <v>15509.759999999998</v>
      </c>
      <c r="F115" s="60" t="s">
        <v>12</v>
      </c>
    </row>
    <row r="116" spans="2:6">
      <c r="B116" s="109">
        <v>0.65277777777777779</v>
      </c>
      <c r="C116" s="110">
        <v>304</v>
      </c>
      <c r="D116" s="111">
        <v>34.58</v>
      </c>
      <c r="E116" s="111">
        <v>10512.32</v>
      </c>
      <c r="F116" s="60" t="s">
        <v>12</v>
      </c>
    </row>
    <row r="117" spans="2:6">
      <c r="B117" s="109">
        <v>0.6535185185185185</v>
      </c>
      <c r="C117" s="110">
        <v>93</v>
      </c>
      <c r="D117" s="111">
        <v>34.54</v>
      </c>
      <c r="E117" s="111">
        <v>3212.22</v>
      </c>
      <c r="F117" s="60" t="s">
        <v>12</v>
      </c>
    </row>
    <row r="118" spans="2:6">
      <c r="B118" s="109">
        <v>0.6545023148148148</v>
      </c>
      <c r="C118" s="110">
        <v>129</v>
      </c>
      <c r="D118" s="111">
        <v>34.5</v>
      </c>
      <c r="E118" s="111">
        <v>4450.5</v>
      </c>
      <c r="F118" s="60" t="s">
        <v>12</v>
      </c>
    </row>
    <row r="119" spans="2:6">
      <c r="B119" s="109">
        <v>0.65674768518518523</v>
      </c>
      <c r="C119" s="110">
        <v>542</v>
      </c>
      <c r="D119" s="111">
        <v>34.54</v>
      </c>
      <c r="E119" s="111">
        <v>18720.68</v>
      </c>
      <c r="F119" s="60" t="s">
        <v>12</v>
      </c>
    </row>
    <row r="120" spans="2:6">
      <c r="B120" s="109">
        <v>0.65847222222222224</v>
      </c>
      <c r="C120" s="110">
        <v>221</v>
      </c>
      <c r="D120" s="111">
        <v>34.5</v>
      </c>
      <c r="E120" s="111">
        <v>7624.5</v>
      </c>
      <c r="F120" s="60" t="s">
        <v>12</v>
      </c>
    </row>
    <row r="121" spans="2:6">
      <c r="B121" s="109">
        <v>0.66126157407407404</v>
      </c>
      <c r="C121" s="110">
        <v>147</v>
      </c>
      <c r="D121" s="111">
        <v>34.520000000000003</v>
      </c>
      <c r="E121" s="111">
        <v>5074.4400000000005</v>
      </c>
      <c r="F121" s="60" t="s">
        <v>12</v>
      </c>
    </row>
    <row r="122" spans="2:6">
      <c r="B122" s="109">
        <v>0.6620949074074074</v>
      </c>
      <c r="C122" s="110">
        <v>471</v>
      </c>
      <c r="D122" s="111">
        <v>34.479999999999997</v>
      </c>
      <c r="E122" s="111">
        <v>16240.079999999998</v>
      </c>
      <c r="F122" s="60" t="s">
        <v>12</v>
      </c>
    </row>
    <row r="123" spans="2:6">
      <c r="B123" s="109">
        <v>0.66312499999999996</v>
      </c>
      <c r="C123" s="110">
        <v>139</v>
      </c>
      <c r="D123" s="111">
        <v>34.44</v>
      </c>
      <c r="E123" s="111">
        <v>4787.16</v>
      </c>
      <c r="F123" s="60" t="s">
        <v>12</v>
      </c>
    </row>
    <row r="124" spans="2:6">
      <c r="B124" s="109">
        <v>0.66430555555555559</v>
      </c>
      <c r="C124" s="110">
        <v>169</v>
      </c>
      <c r="D124" s="111">
        <v>34.42</v>
      </c>
      <c r="E124" s="111">
        <v>5816.9800000000005</v>
      </c>
      <c r="F124" s="60" t="s">
        <v>12</v>
      </c>
    </row>
    <row r="125" spans="2:6">
      <c r="B125" s="109">
        <v>0.66497685185185185</v>
      </c>
      <c r="C125" s="110">
        <v>197</v>
      </c>
      <c r="D125" s="111">
        <v>34.380000000000003</v>
      </c>
      <c r="E125" s="111">
        <v>6772.8600000000006</v>
      </c>
      <c r="F125" s="60" t="s">
        <v>12</v>
      </c>
    </row>
    <row r="126" spans="2:6">
      <c r="B126" s="109">
        <v>0.66502314814814811</v>
      </c>
      <c r="C126" s="110">
        <v>110</v>
      </c>
      <c r="D126" s="111">
        <v>34.36</v>
      </c>
      <c r="E126" s="111">
        <v>3779.6</v>
      </c>
      <c r="F126" s="60" t="s">
        <v>12</v>
      </c>
    </row>
    <row r="127" spans="2:6">
      <c r="B127" s="109">
        <v>0.66565972222222225</v>
      </c>
      <c r="C127" s="110">
        <v>96</v>
      </c>
      <c r="D127" s="111">
        <v>34.32</v>
      </c>
      <c r="E127" s="111">
        <v>3294.7200000000003</v>
      </c>
      <c r="F127" s="60" t="s">
        <v>12</v>
      </c>
    </row>
    <row r="128" spans="2:6">
      <c r="B128" s="109">
        <v>0.66866898148148146</v>
      </c>
      <c r="C128" s="110">
        <v>327</v>
      </c>
      <c r="D128" s="111">
        <v>34.32</v>
      </c>
      <c r="E128" s="111">
        <v>11222.64</v>
      </c>
      <c r="F128" s="60" t="s">
        <v>12</v>
      </c>
    </row>
    <row r="129" spans="2:6">
      <c r="B129" s="109">
        <v>0.66866898148148146</v>
      </c>
      <c r="C129" s="110">
        <v>12</v>
      </c>
      <c r="D129" s="111">
        <v>34.32</v>
      </c>
      <c r="E129" s="111">
        <v>411.84000000000003</v>
      </c>
      <c r="F129" s="60" t="s">
        <v>12</v>
      </c>
    </row>
    <row r="130" spans="2:6">
      <c r="B130" s="109">
        <v>0.66996527777777781</v>
      </c>
      <c r="C130" s="110">
        <v>292</v>
      </c>
      <c r="D130" s="111">
        <v>34.32</v>
      </c>
      <c r="E130" s="111">
        <v>10021.44</v>
      </c>
      <c r="F130" s="60" t="s">
        <v>12</v>
      </c>
    </row>
    <row r="131" spans="2:6">
      <c r="B131" s="109">
        <v>0.67194444444444446</v>
      </c>
      <c r="C131" s="110">
        <v>96</v>
      </c>
      <c r="D131" s="111">
        <v>34.26</v>
      </c>
      <c r="E131" s="111">
        <v>3288.96</v>
      </c>
      <c r="F131" s="60" t="s">
        <v>12</v>
      </c>
    </row>
    <row r="132" spans="2:6">
      <c r="B132" s="109">
        <v>0.67256944444444444</v>
      </c>
      <c r="C132" s="110">
        <v>192</v>
      </c>
      <c r="D132" s="111">
        <v>34.24</v>
      </c>
      <c r="E132" s="111">
        <v>6574.08</v>
      </c>
      <c r="F132" s="60" t="s">
        <v>12</v>
      </c>
    </row>
    <row r="133" spans="2:6">
      <c r="B133" s="109">
        <v>0.67274305555555558</v>
      </c>
      <c r="C133" s="110">
        <v>87</v>
      </c>
      <c r="D133" s="111">
        <v>34.22</v>
      </c>
      <c r="E133" s="111">
        <v>2977.14</v>
      </c>
      <c r="F133" s="60" t="s">
        <v>12</v>
      </c>
    </row>
    <row r="134" spans="2:6">
      <c r="B134" s="109">
        <v>0.67545138888888889</v>
      </c>
      <c r="C134" s="110">
        <v>303</v>
      </c>
      <c r="D134" s="111">
        <v>34.26</v>
      </c>
      <c r="E134" s="111">
        <v>10380.779999999999</v>
      </c>
      <c r="F134" s="60" t="s">
        <v>12</v>
      </c>
    </row>
    <row r="135" spans="2:6">
      <c r="B135" s="109">
        <v>0.67752314814814818</v>
      </c>
      <c r="C135" s="110">
        <v>289</v>
      </c>
      <c r="D135" s="111">
        <v>34.28</v>
      </c>
      <c r="E135" s="111">
        <v>9906.92</v>
      </c>
      <c r="F135" s="60" t="s">
        <v>12</v>
      </c>
    </row>
    <row r="136" spans="2:6">
      <c r="B136" s="109">
        <v>0.67854166666666671</v>
      </c>
      <c r="C136" s="110">
        <v>103</v>
      </c>
      <c r="D136" s="111">
        <v>34.24</v>
      </c>
      <c r="E136" s="111">
        <v>3526.7200000000003</v>
      </c>
      <c r="F136" s="60" t="s">
        <v>12</v>
      </c>
    </row>
    <row r="137" spans="2:6">
      <c r="B137" s="109">
        <v>0.6790856481481482</v>
      </c>
      <c r="C137" s="110">
        <v>88</v>
      </c>
      <c r="D137" s="111">
        <v>34.200000000000003</v>
      </c>
      <c r="E137" s="111">
        <v>3009.6000000000004</v>
      </c>
      <c r="F137" s="60" t="s">
        <v>12</v>
      </c>
    </row>
    <row r="138" spans="2:6">
      <c r="B138" s="109">
        <v>0.67967592592592596</v>
      </c>
      <c r="C138" s="110">
        <v>91</v>
      </c>
      <c r="D138" s="111">
        <v>34.159999999999997</v>
      </c>
      <c r="E138" s="111">
        <v>3108.5599999999995</v>
      </c>
      <c r="F138" s="60" t="s">
        <v>12</v>
      </c>
    </row>
    <row r="139" spans="2:6">
      <c r="B139" s="109">
        <v>0.68188657407407405</v>
      </c>
      <c r="C139" s="110">
        <v>92</v>
      </c>
      <c r="D139" s="111">
        <v>34.14</v>
      </c>
      <c r="E139" s="111">
        <v>3140.88</v>
      </c>
      <c r="F139" s="60" t="s">
        <v>12</v>
      </c>
    </row>
    <row r="140" spans="2:6">
      <c r="B140" s="109">
        <v>0.68190972222222224</v>
      </c>
      <c r="C140" s="110">
        <v>242</v>
      </c>
      <c r="D140" s="111">
        <v>34.119999999999997</v>
      </c>
      <c r="E140" s="111">
        <v>8257.0399999999991</v>
      </c>
      <c r="F140" s="60" t="s">
        <v>12</v>
      </c>
    </row>
    <row r="141" spans="2:6">
      <c r="B141" s="109">
        <v>0.68454861111111109</v>
      </c>
      <c r="C141" s="110">
        <v>313</v>
      </c>
      <c r="D141" s="111">
        <v>34.14</v>
      </c>
      <c r="E141" s="111">
        <v>10685.82</v>
      </c>
      <c r="F141" s="60" t="s">
        <v>12</v>
      </c>
    </row>
    <row r="142" spans="2:6">
      <c r="B142" s="109">
        <v>0.68557870370370366</v>
      </c>
      <c r="C142" s="110">
        <v>73</v>
      </c>
      <c r="D142" s="111">
        <v>34.1</v>
      </c>
      <c r="E142" s="111">
        <v>2489.3000000000002</v>
      </c>
      <c r="F142" s="60" t="s">
        <v>12</v>
      </c>
    </row>
    <row r="143" spans="2:6">
      <c r="B143" s="109">
        <v>0.68557870370370366</v>
      </c>
      <c r="C143" s="110">
        <v>31</v>
      </c>
      <c r="D143" s="111">
        <v>34.1</v>
      </c>
      <c r="E143" s="111">
        <v>1057.1000000000001</v>
      </c>
      <c r="F143" s="60" t="s">
        <v>12</v>
      </c>
    </row>
    <row r="144" spans="2:6">
      <c r="B144" s="109">
        <v>0.68932870370370369</v>
      </c>
      <c r="C144" s="110">
        <v>429</v>
      </c>
      <c r="D144" s="111">
        <v>34.08</v>
      </c>
      <c r="E144" s="111">
        <v>14620.32</v>
      </c>
      <c r="F144" s="60" t="s">
        <v>12</v>
      </c>
    </row>
    <row r="145" spans="2:6">
      <c r="B145" s="109">
        <v>0.69126157407407407</v>
      </c>
      <c r="C145" s="110">
        <v>126</v>
      </c>
      <c r="D145" s="111">
        <v>34.04</v>
      </c>
      <c r="E145" s="111">
        <v>4289.04</v>
      </c>
      <c r="F145" s="60" t="s">
        <v>12</v>
      </c>
    </row>
    <row r="146" spans="2:6">
      <c r="B146" s="109">
        <v>0.69524305555555554</v>
      </c>
      <c r="C146" s="110">
        <v>417</v>
      </c>
      <c r="D146" s="111">
        <v>34.1</v>
      </c>
      <c r="E146" s="111">
        <v>14219.7</v>
      </c>
      <c r="F146" s="60" t="s">
        <v>12</v>
      </c>
    </row>
    <row r="147" spans="2:6">
      <c r="B147" s="109">
        <v>0.69686342592592587</v>
      </c>
      <c r="C147" s="110">
        <v>209</v>
      </c>
      <c r="D147" s="111">
        <v>34.1</v>
      </c>
      <c r="E147" s="111">
        <v>7126.9000000000005</v>
      </c>
      <c r="F147" s="60" t="s">
        <v>12</v>
      </c>
    </row>
    <row r="148" spans="2:6">
      <c r="B148" s="109">
        <v>0.6970601851851852</v>
      </c>
      <c r="C148" s="110">
        <v>313</v>
      </c>
      <c r="D148" s="111">
        <v>34.08</v>
      </c>
      <c r="E148" s="111">
        <v>10667.039999999999</v>
      </c>
      <c r="F148" s="60" t="s">
        <v>12</v>
      </c>
    </row>
    <row r="149" spans="2:6">
      <c r="B149" s="109">
        <v>0.69878472222222221</v>
      </c>
      <c r="C149" s="110">
        <v>228</v>
      </c>
      <c r="D149" s="111">
        <v>34.119999999999997</v>
      </c>
      <c r="E149" s="111">
        <v>7779.36</v>
      </c>
      <c r="F149" s="60" t="s">
        <v>12</v>
      </c>
    </row>
    <row r="150" spans="2:6">
      <c r="B150" s="109">
        <v>0.70001157407407411</v>
      </c>
      <c r="C150" s="110">
        <v>170</v>
      </c>
      <c r="D150" s="111">
        <v>34.200000000000003</v>
      </c>
      <c r="E150" s="111">
        <v>5814.0000000000009</v>
      </c>
      <c r="F150" s="60" t="s">
        <v>12</v>
      </c>
    </row>
    <row r="151" spans="2:6">
      <c r="B151" s="109">
        <v>0.7013773148148148</v>
      </c>
      <c r="C151" s="110">
        <v>97</v>
      </c>
      <c r="D151" s="111">
        <v>34.14</v>
      </c>
      <c r="E151" s="111">
        <v>3311.58</v>
      </c>
      <c r="F151" s="60" t="s">
        <v>12</v>
      </c>
    </row>
    <row r="152" spans="2:6">
      <c r="B152" s="109">
        <v>0.70158564814814817</v>
      </c>
      <c r="C152" s="110">
        <v>100</v>
      </c>
      <c r="D152" s="111">
        <v>34.119999999999997</v>
      </c>
      <c r="E152" s="111">
        <v>3411.9999999999995</v>
      </c>
      <c r="F152" s="60" t="s">
        <v>12</v>
      </c>
    </row>
    <row r="153" spans="2:6">
      <c r="B153" s="109">
        <v>0.70833333333333337</v>
      </c>
      <c r="C153" s="110">
        <v>138</v>
      </c>
      <c r="D153" s="111">
        <v>34.14</v>
      </c>
      <c r="E153" s="111">
        <v>4711.32</v>
      </c>
      <c r="F153" s="60" t="s">
        <v>12</v>
      </c>
    </row>
    <row r="154" spans="2:6">
      <c r="B154" s="109">
        <v>0.70833333333333337</v>
      </c>
      <c r="C154" s="110">
        <v>29</v>
      </c>
      <c r="D154" s="111">
        <v>34.14</v>
      </c>
      <c r="E154" s="111">
        <v>990.06000000000006</v>
      </c>
      <c r="F154" s="60" t="s">
        <v>12</v>
      </c>
    </row>
    <row r="155" spans="2:6">
      <c r="B155" s="109">
        <v>0.70833333333333337</v>
      </c>
      <c r="C155" s="110">
        <v>412</v>
      </c>
      <c r="D155" s="111">
        <v>34.14</v>
      </c>
      <c r="E155" s="111">
        <v>14065.68</v>
      </c>
      <c r="F155" s="60" t="s">
        <v>12</v>
      </c>
    </row>
    <row r="156" spans="2:6">
      <c r="B156" s="109">
        <v>0.70891203703703709</v>
      </c>
      <c r="C156" s="110">
        <v>228</v>
      </c>
      <c r="D156" s="111">
        <v>34.18</v>
      </c>
      <c r="E156" s="111">
        <v>7793.04</v>
      </c>
      <c r="F156" s="60" t="s">
        <v>12</v>
      </c>
    </row>
    <row r="157" spans="2:6">
      <c r="B157" s="109">
        <v>0.71187500000000004</v>
      </c>
      <c r="C157" s="110">
        <v>99</v>
      </c>
      <c r="D157" s="111">
        <v>34.200000000000003</v>
      </c>
      <c r="E157" s="111">
        <v>3385.8</v>
      </c>
      <c r="F157" s="60" t="s">
        <v>12</v>
      </c>
    </row>
    <row r="158" spans="2:6">
      <c r="B158" s="109">
        <v>0.7126851851851852</v>
      </c>
      <c r="C158" s="110">
        <v>254</v>
      </c>
      <c r="D158" s="111">
        <v>34.159999999999997</v>
      </c>
      <c r="E158" s="111">
        <v>8676.64</v>
      </c>
      <c r="F158" s="60" t="s">
        <v>12</v>
      </c>
    </row>
    <row r="159" spans="2:6">
      <c r="B159" s="109">
        <v>0.7126851851851852</v>
      </c>
      <c r="C159" s="110">
        <v>116</v>
      </c>
      <c r="D159" s="111">
        <v>34.159999999999997</v>
      </c>
      <c r="E159" s="111">
        <v>3962.5599999999995</v>
      </c>
      <c r="F159" s="60" t="s">
        <v>12</v>
      </c>
    </row>
    <row r="160" spans="2:6">
      <c r="B160" s="109">
        <v>0.71966435185185185</v>
      </c>
      <c r="C160" s="110">
        <v>383</v>
      </c>
      <c r="D160" s="111">
        <v>34.1</v>
      </c>
      <c r="E160" s="111">
        <v>13060.300000000001</v>
      </c>
      <c r="F160" s="60" t="s">
        <v>12</v>
      </c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5">
      <c r="B165" s="34"/>
      <c r="C165" s="103"/>
      <c r="D165" s="104"/>
      <c r="E165" s="104"/>
      <c r="F165" s="105"/>
    </row>
    <row r="166" spans="2:6" ht="12.5">
      <c r="B166" s="34"/>
      <c r="C166" s="103"/>
      <c r="D166" s="104"/>
      <c r="E166" s="104"/>
      <c r="F166" s="105"/>
    </row>
    <row r="167" spans="2:6" ht="12.5">
      <c r="B167" s="34"/>
      <c r="C167" s="103"/>
      <c r="D167" s="104"/>
      <c r="E167" s="104"/>
      <c r="F167" s="105"/>
    </row>
    <row r="168" spans="2:6" ht="12.5">
      <c r="B168" s="34"/>
      <c r="C168" s="103"/>
      <c r="D168" s="104"/>
      <c r="E168" s="104"/>
      <c r="F168" s="105"/>
    </row>
    <row r="169" spans="2:6" ht="12.5">
      <c r="B169" s="34"/>
      <c r="C169" s="103"/>
      <c r="D169" s="104"/>
      <c r="E169" s="104"/>
      <c r="F169" s="105"/>
    </row>
    <row r="170" spans="2:6" ht="12.5">
      <c r="B170" s="34"/>
      <c r="C170" s="103"/>
      <c r="D170" s="104"/>
      <c r="E170" s="104"/>
      <c r="F170" s="105"/>
    </row>
    <row r="171" spans="2:6" ht="12.5">
      <c r="B171" s="34"/>
      <c r="C171" s="103"/>
      <c r="D171" s="104"/>
      <c r="E171" s="104"/>
      <c r="F171" s="105"/>
    </row>
    <row r="172" spans="2:6" ht="12.5">
      <c r="B172" s="34"/>
      <c r="C172" s="103"/>
      <c r="D172" s="104"/>
      <c r="E172" s="104"/>
      <c r="F172" s="105"/>
    </row>
    <row r="173" spans="2:6" ht="12.5">
      <c r="B173" s="34"/>
      <c r="C173" s="103"/>
      <c r="D173" s="104"/>
      <c r="E173" s="104"/>
      <c r="F173" s="105"/>
    </row>
    <row r="174" spans="2:6" ht="12.5">
      <c r="B174" s="34"/>
      <c r="C174" s="103"/>
      <c r="D174" s="104"/>
      <c r="E174" s="104"/>
      <c r="F174" s="105"/>
    </row>
    <row r="175" spans="2:6" ht="12.5">
      <c r="B175" s="34"/>
      <c r="C175" s="103"/>
      <c r="D175" s="104"/>
      <c r="E175" s="104"/>
      <c r="F175" s="105"/>
    </row>
    <row r="176" spans="2:6" ht="12.5">
      <c r="B176" s="34"/>
      <c r="C176" s="103"/>
      <c r="D176" s="104"/>
      <c r="E176" s="104"/>
      <c r="F176" s="105"/>
    </row>
    <row r="177" spans="2:6" ht="12.5">
      <c r="B177" s="34"/>
      <c r="C177" s="103"/>
      <c r="D177" s="104"/>
      <c r="E177" s="104"/>
      <c r="F177" s="105"/>
    </row>
    <row r="178" spans="2:6" ht="12.5">
      <c r="B178" s="34"/>
      <c r="C178" s="103"/>
      <c r="D178" s="104"/>
      <c r="E178" s="104"/>
      <c r="F178" s="105"/>
    </row>
    <row r="179" spans="2:6" ht="12.5">
      <c r="B179" s="34"/>
      <c r="C179" s="103"/>
      <c r="D179" s="104"/>
      <c r="E179" s="104"/>
      <c r="F179" s="105"/>
    </row>
    <row r="180" spans="2:6" ht="12.5">
      <c r="B180" s="34"/>
      <c r="C180" s="103"/>
      <c r="D180" s="104"/>
      <c r="E180" s="104"/>
      <c r="F180" s="105"/>
    </row>
    <row r="181" spans="2:6" ht="12.5">
      <c r="B181" s="34"/>
      <c r="C181" s="103"/>
      <c r="D181" s="104"/>
      <c r="E181" s="104"/>
      <c r="F181" s="105"/>
    </row>
    <row r="182" spans="2:6" ht="12.5">
      <c r="B182" s="34"/>
      <c r="C182" s="103"/>
      <c r="D182" s="104"/>
      <c r="E182" s="104"/>
      <c r="F182" s="105"/>
    </row>
    <row r="183" spans="2:6" ht="12.5">
      <c r="B183" s="34"/>
      <c r="C183" s="103"/>
      <c r="D183" s="104"/>
      <c r="E183" s="104"/>
      <c r="F183" s="105"/>
    </row>
    <row r="184" spans="2:6" ht="12.5">
      <c r="B184" s="34"/>
      <c r="C184" s="103"/>
      <c r="D184" s="104"/>
      <c r="E184" s="104"/>
      <c r="F184" s="105"/>
    </row>
    <row r="185" spans="2:6" ht="12.5">
      <c r="B185" s="34"/>
      <c r="C185" s="103"/>
      <c r="D185" s="104"/>
      <c r="E185" s="104"/>
      <c r="F185" s="105"/>
    </row>
    <row r="186" spans="2:6" ht="12.5">
      <c r="B186" s="34"/>
      <c r="C186" s="103"/>
      <c r="D186" s="104"/>
      <c r="E186" s="104"/>
      <c r="F186" s="105"/>
    </row>
    <row r="187" spans="2:6" ht="12.5">
      <c r="B187" s="34"/>
      <c r="C187" s="103"/>
      <c r="D187" s="104"/>
      <c r="E187" s="104"/>
      <c r="F187" s="105"/>
    </row>
    <row r="188" spans="2:6" ht="12.5">
      <c r="B188" s="34"/>
      <c r="C188" s="103"/>
      <c r="D188" s="104"/>
      <c r="E188" s="104"/>
      <c r="F188" s="105"/>
    </row>
    <row r="189" spans="2:6" ht="12.5">
      <c r="B189" s="34"/>
      <c r="C189" s="103"/>
      <c r="D189" s="104"/>
      <c r="E189" s="104"/>
      <c r="F189" s="105"/>
    </row>
    <row r="190" spans="2:6" ht="12.5">
      <c r="B190" s="34"/>
      <c r="C190" s="103"/>
      <c r="D190" s="104"/>
      <c r="E190" s="104"/>
      <c r="F190" s="105"/>
    </row>
    <row r="191" spans="2:6" ht="12.5">
      <c r="B191" s="34"/>
      <c r="C191" s="103"/>
      <c r="D191" s="104"/>
      <c r="E191" s="104"/>
      <c r="F191" s="105"/>
    </row>
    <row r="192" spans="2:6" ht="12.5">
      <c r="B192" s="34"/>
      <c r="C192" s="103"/>
      <c r="D192" s="104"/>
      <c r="E192" s="104"/>
      <c r="F192" s="105"/>
    </row>
    <row r="193" spans="2:6" ht="12.5">
      <c r="B193" s="34"/>
      <c r="C193" s="103"/>
      <c r="D193" s="104"/>
      <c r="E193" s="104"/>
      <c r="F193" s="105"/>
    </row>
    <row r="194" spans="2:6" ht="12.5">
      <c r="B194" s="34"/>
      <c r="C194" s="103"/>
      <c r="D194" s="104"/>
      <c r="E194" s="104"/>
      <c r="F194" s="105"/>
    </row>
    <row r="195" spans="2:6" ht="12.5">
      <c r="B195" s="34"/>
      <c r="C195" s="103"/>
      <c r="D195" s="104"/>
      <c r="E195" s="104"/>
      <c r="F195" s="105"/>
    </row>
    <row r="196" spans="2:6" ht="12.5">
      <c r="B196" s="34"/>
      <c r="C196" s="103"/>
      <c r="D196" s="104"/>
      <c r="E196" s="104"/>
      <c r="F196" s="105"/>
    </row>
    <row r="197" spans="2:6" ht="12.5">
      <c r="B197" s="34"/>
      <c r="C197" s="103"/>
      <c r="D197" s="104"/>
      <c r="E197" s="104"/>
      <c r="F197" s="105"/>
    </row>
    <row r="198" spans="2:6" ht="12.5">
      <c r="B198" s="34"/>
      <c r="C198" s="103"/>
      <c r="D198" s="104"/>
      <c r="E198" s="104"/>
      <c r="F198" s="105"/>
    </row>
    <row r="199" spans="2:6" ht="12.5">
      <c r="B199" s="34"/>
      <c r="C199" s="103"/>
      <c r="D199" s="104"/>
      <c r="E199" s="104"/>
      <c r="F199" s="105"/>
    </row>
    <row r="200" spans="2:6" ht="12.5">
      <c r="B200" s="34"/>
      <c r="C200" s="103"/>
      <c r="D200" s="104"/>
      <c r="E200" s="104"/>
      <c r="F200" s="105"/>
    </row>
    <row r="201" spans="2:6" ht="12.5">
      <c r="B201" s="34"/>
      <c r="C201" s="103"/>
      <c r="D201" s="104"/>
      <c r="E201" s="104"/>
      <c r="F201" s="105"/>
    </row>
    <row r="202" spans="2:6" ht="12.5">
      <c r="B202" s="34"/>
      <c r="C202" s="103"/>
      <c r="D202" s="104"/>
      <c r="E202" s="104"/>
      <c r="F202" s="105"/>
    </row>
    <row r="203" spans="2:6" ht="12.5">
      <c r="B203" s="34"/>
      <c r="C203" s="103"/>
      <c r="D203" s="104"/>
      <c r="E203" s="104"/>
      <c r="F203" s="105"/>
    </row>
    <row r="204" spans="2:6" ht="12.5">
      <c r="B204" s="34"/>
      <c r="C204" s="103"/>
      <c r="D204" s="104"/>
      <c r="E204" s="104"/>
      <c r="F204" s="105"/>
    </row>
    <row r="205" spans="2:6" ht="12.5">
      <c r="B205" s="34"/>
      <c r="C205" s="103"/>
      <c r="D205" s="104"/>
      <c r="E205" s="104"/>
      <c r="F205" s="105"/>
    </row>
    <row r="206" spans="2:6" ht="12.5">
      <c r="B206" s="34"/>
      <c r="C206" s="103"/>
      <c r="D206" s="104"/>
      <c r="E206" s="104"/>
      <c r="F206" s="105"/>
    </row>
    <row r="207" spans="2:6" ht="12.5">
      <c r="B207" s="34"/>
      <c r="C207" s="103"/>
      <c r="D207" s="104"/>
      <c r="E207" s="104"/>
      <c r="F207" s="105"/>
    </row>
    <row r="208" spans="2:6" ht="12.5">
      <c r="B208" s="34"/>
      <c r="C208" s="103"/>
      <c r="D208" s="104"/>
      <c r="E208" s="104"/>
      <c r="F208" s="105"/>
    </row>
    <row r="209" spans="2:6" ht="12.5">
      <c r="B209" s="34"/>
      <c r="C209" s="103"/>
      <c r="D209" s="104"/>
      <c r="E209" s="104"/>
      <c r="F209" s="105"/>
    </row>
    <row r="210" spans="2:6" ht="12.5">
      <c r="B210" s="34"/>
      <c r="C210" s="103"/>
      <c r="D210" s="104"/>
      <c r="E210" s="104"/>
      <c r="F210" s="105"/>
    </row>
    <row r="211" spans="2:6" ht="12.5">
      <c r="B211" s="34"/>
      <c r="C211" s="103"/>
      <c r="D211" s="104"/>
      <c r="E211" s="104"/>
      <c r="F211" s="105"/>
    </row>
    <row r="212" spans="2:6" ht="12.5">
      <c r="B212" s="34"/>
      <c r="C212" s="103"/>
      <c r="D212" s="104"/>
      <c r="E212" s="104"/>
      <c r="F212" s="105"/>
    </row>
    <row r="213" spans="2:6" ht="12.5">
      <c r="B213" s="34"/>
      <c r="C213" s="103"/>
      <c r="D213" s="104"/>
      <c r="E213" s="104"/>
      <c r="F213" s="105"/>
    </row>
    <row r="214" spans="2:6" ht="12.5">
      <c r="B214" s="34"/>
      <c r="C214" s="103"/>
      <c r="D214" s="104"/>
      <c r="E214" s="104"/>
      <c r="F214" s="105"/>
    </row>
    <row r="215" spans="2:6" ht="12.5">
      <c r="B215" s="34"/>
      <c r="C215" s="103"/>
      <c r="D215" s="104"/>
      <c r="E215" s="104"/>
      <c r="F215" s="105"/>
    </row>
    <row r="216" spans="2:6" ht="12.5">
      <c r="B216" s="34"/>
      <c r="C216" s="103"/>
      <c r="D216" s="104"/>
      <c r="E216" s="104"/>
      <c r="F216" s="105"/>
    </row>
    <row r="217" spans="2:6" ht="12.5">
      <c r="B217" s="34"/>
      <c r="C217" s="103"/>
      <c r="D217" s="104"/>
      <c r="E217" s="104"/>
      <c r="F217" s="105"/>
    </row>
    <row r="218" spans="2:6" ht="12.5">
      <c r="B218" s="34"/>
      <c r="C218" s="103"/>
      <c r="D218" s="104"/>
      <c r="E218" s="104"/>
      <c r="F218" s="105"/>
    </row>
    <row r="219" spans="2:6" ht="12.5">
      <c r="B219" s="34"/>
      <c r="C219" s="103"/>
      <c r="D219" s="104"/>
      <c r="E219" s="104"/>
      <c r="F219" s="105"/>
    </row>
    <row r="220" spans="2:6" ht="12.5">
      <c r="B220" s="34"/>
      <c r="C220" s="103"/>
      <c r="D220" s="104"/>
      <c r="E220" s="104"/>
      <c r="F220" s="105"/>
    </row>
    <row r="221" spans="2:6" ht="12.5">
      <c r="B221" s="34"/>
      <c r="C221" s="103"/>
      <c r="D221" s="104"/>
      <c r="E221" s="104"/>
      <c r="F221" s="105"/>
    </row>
    <row r="222" spans="2:6" ht="12.5">
      <c r="B222" s="34"/>
      <c r="C222" s="103"/>
      <c r="D222" s="104"/>
      <c r="E222" s="104"/>
      <c r="F222" s="105"/>
    </row>
    <row r="223" spans="2:6" ht="12.5">
      <c r="B223" s="34"/>
      <c r="C223" s="103"/>
      <c r="D223" s="104"/>
      <c r="E223" s="104"/>
      <c r="F223" s="105"/>
    </row>
    <row r="224" spans="2:6" ht="12.5">
      <c r="B224" s="34"/>
      <c r="C224" s="103"/>
      <c r="D224" s="104"/>
      <c r="E224" s="104"/>
      <c r="F224" s="105"/>
    </row>
    <row r="225" spans="2:6" ht="12.5">
      <c r="B225" s="34"/>
      <c r="C225" s="103"/>
      <c r="D225" s="104"/>
      <c r="E225" s="104"/>
      <c r="F225" s="105"/>
    </row>
    <row r="226" spans="2:6" ht="12.5">
      <c r="B226" s="34"/>
      <c r="C226" s="103"/>
      <c r="D226" s="104"/>
      <c r="E226" s="104"/>
      <c r="F226" s="105"/>
    </row>
    <row r="227" spans="2:6" ht="12.5">
      <c r="B227" s="34"/>
      <c r="C227" s="103"/>
      <c r="D227" s="104"/>
      <c r="E227" s="104"/>
      <c r="F227" s="105"/>
    </row>
    <row r="228" spans="2:6" ht="12.5">
      <c r="B228" s="34"/>
      <c r="C228" s="103"/>
      <c r="D228" s="104"/>
      <c r="E228" s="104"/>
      <c r="F228" s="105"/>
    </row>
    <row r="229" spans="2:6" ht="12.5">
      <c r="B229" s="34"/>
      <c r="C229" s="103"/>
      <c r="D229" s="104"/>
      <c r="E229" s="104"/>
      <c r="F229" s="105"/>
    </row>
    <row r="230" spans="2:6" ht="12.5">
      <c r="B230" s="34"/>
      <c r="C230" s="103"/>
      <c r="D230" s="104"/>
      <c r="E230" s="104"/>
      <c r="F230" s="105"/>
    </row>
    <row r="231" spans="2:6" ht="12.5">
      <c r="B231" s="34"/>
      <c r="C231" s="103"/>
      <c r="D231" s="104"/>
      <c r="E231" s="104"/>
      <c r="F231" s="105"/>
    </row>
    <row r="232" spans="2:6" ht="12.5">
      <c r="B232" s="34"/>
      <c r="C232" s="103"/>
      <c r="D232" s="104"/>
      <c r="E232" s="104"/>
      <c r="F232" s="105"/>
    </row>
    <row r="233" spans="2:6" ht="12.5">
      <c r="B233" s="34"/>
      <c r="C233" s="103"/>
      <c r="D233" s="104"/>
      <c r="E233" s="104"/>
      <c r="F233" s="105"/>
    </row>
    <row r="234" spans="2:6" ht="12.5">
      <c r="B234" s="34"/>
      <c r="C234" s="103"/>
      <c r="D234" s="104"/>
      <c r="E234" s="104"/>
      <c r="F234" s="105"/>
    </row>
    <row r="235" spans="2:6" ht="12.5">
      <c r="B235" s="34"/>
      <c r="C235" s="103"/>
      <c r="D235" s="104"/>
      <c r="E235" s="104"/>
      <c r="F235" s="105"/>
    </row>
    <row r="236" spans="2:6" ht="12.5">
      <c r="B236" s="34"/>
      <c r="C236" s="103"/>
      <c r="D236" s="104"/>
      <c r="E236" s="104"/>
      <c r="F236" s="105"/>
    </row>
    <row r="237" spans="2:6" ht="12.5">
      <c r="B237" s="34"/>
      <c r="C237" s="103"/>
      <c r="D237" s="104"/>
      <c r="E237" s="104"/>
      <c r="F237" s="105"/>
    </row>
    <row r="238" spans="2:6" ht="12.5">
      <c r="B238" s="34"/>
      <c r="C238" s="103"/>
      <c r="D238" s="104"/>
      <c r="E238" s="104"/>
      <c r="F238" s="105"/>
    </row>
    <row r="239" spans="2:6" ht="12.5">
      <c r="B239" s="34"/>
      <c r="C239" s="103"/>
      <c r="D239" s="104"/>
      <c r="E239" s="104"/>
      <c r="F239" s="105"/>
    </row>
    <row r="240" spans="2:6" ht="12.5">
      <c r="B240" s="34"/>
      <c r="C240" s="103"/>
      <c r="D240" s="104"/>
      <c r="E240" s="104"/>
      <c r="F240" s="105"/>
    </row>
    <row r="241" spans="2:6" ht="12.5">
      <c r="B241" s="34"/>
      <c r="C241" s="103"/>
      <c r="D241" s="104"/>
      <c r="E241" s="104"/>
      <c r="F241" s="105"/>
    </row>
    <row r="242" spans="2:6" ht="12.5">
      <c r="B242" s="34"/>
      <c r="C242" s="103"/>
      <c r="D242" s="104"/>
      <c r="E242" s="104"/>
      <c r="F242" s="105"/>
    </row>
    <row r="243" spans="2:6" ht="12.5">
      <c r="B243" s="34"/>
      <c r="C243" s="103"/>
      <c r="D243" s="104"/>
      <c r="E243" s="104"/>
      <c r="F243" s="105"/>
    </row>
    <row r="244" spans="2:6" ht="12.5">
      <c r="B244" s="34"/>
      <c r="C244" s="103"/>
      <c r="D244" s="104"/>
      <c r="E244" s="104"/>
      <c r="F244" s="105"/>
    </row>
    <row r="245" spans="2:6" ht="12.5">
      <c r="B245" s="34"/>
      <c r="C245" s="103"/>
      <c r="D245" s="104"/>
      <c r="E245" s="104"/>
      <c r="F245" s="105"/>
    </row>
    <row r="246" spans="2:6" ht="12.5">
      <c r="B246" s="34"/>
      <c r="C246" s="103"/>
      <c r="D246" s="104"/>
      <c r="E246" s="104"/>
      <c r="F246" s="105"/>
    </row>
    <row r="247" spans="2:6" ht="12.5">
      <c r="B247" s="34"/>
      <c r="C247" s="103"/>
      <c r="D247" s="104"/>
      <c r="E247" s="104"/>
      <c r="F247" s="105"/>
    </row>
    <row r="248" spans="2:6" ht="12.5">
      <c r="B248" s="34"/>
      <c r="C248" s="103"/>
      <c r="D248" s="104"/>
      <c r="E248" s="104"/>
      <c r="F248" s="105"/>
    </row>
  </sheetData>
  <conditionalFormatting sqref="D15:D19">
    <cfRule type="expression" dxfId="21" priority="1">
      <formula>$D15&gt;#REF!</formula>
    </cfRule>
  </conditionalFormatting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9117F-B0EC-49EB-8D35-D53CA39ECA3A}">
  <dimension ref="B1:L248"/>
  <sheetViews>
    <sheetView topLeftCell="A6" workbookViewId="0">
      <selection activeCell="I38" sqref="I38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46108</v>
      </c>
      <c r="C15" s="58">
        <f>SUMIF(F21:F5001,F15,C21:C5001)</f>
        <v>25750</v>
      </c>
      <c r="D15" s="59">
        <f>E15/C15</f>
        <v>34.795905242718447</v>
      </c>
      <c r="E15" s="59">
        <f>SUMIF(F21:F5001,F15,E21:E5001)</f>
        <v>895994.56</v>
      </c>
      <c r="F15" s="60" t="s">
        <v>12</v>
      </c>
    </row>
    <row r="16" spans="2:10">
      <c r="B16" s="26">
        <f>B15</f>
        <v>46108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46108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46108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0.3785648148148148</v>
      </c>
      <c r="C21" s="110">
        <v>399</v>
      </c>
      <c r="D21" s="111">
        <v>35.28</v>
      </c>
      <c r="E21" s="111">
        <v>14076.720000000001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0.37929398148148147</v>
      </c>
      <c r="C22" s="110">
        <v>103</v>
      </c>
      <c r="D22" s="111">
        <v>35.200000000000003</v>
      </c>
      <c r="E22" s="111">
        <v>3625.6000000000004</v>
      </c>
      <c r="F22" s="60" t="s">
        <v>12</v>
      </c>
    </row>
    <row r="23" spans="2:12">
      <c r="B23" s="109">
        <v>0.38083333333333336</v>
      </c>
      <c r="C23" s="110">
        <v>98</v>
      </c>
      <c r="D23" s="111">
        <v>35.06</v>
      </c>
      <c r="E23" s="111">
        <v>3435.88</v>
      </c>
      <c r="F23" s="60" t="s">
        <v>12</v>
      </c>
    </row>
    <row r="24" spans="2:12">
      <c r="B24" s="109">
        <v>0.38131944444444443</v>
      </c>
      <c r="C24" s="110">
        <v>153</v>
      </c>
      <c r="D24" s="111">
        <v>35.06</v>
      </c>
      <c r="E24" s="111">
        <v>5364.18</v>
      </c>
      <c r="F24" s="60" t="s">
        <v>12</v>
      </c>
    </row>
    <row r="25" spans="2:12">
      <c r="B25" s="109">
        <v>0.3845486111111111</v>
      </c>
      <c r="C25" s="110">
        <v>371</v>
      </c>
      <c r="D25" s="111">
        <v>35.18</v>
      </c>
      <c r="E25" s="111">
        <v>13051.78</v>
      </c>
      <c r="F25" s="60" t="s">
        <v>12</v>
      </c>
    </row>
    <row r="26" spans="2:12">
      <c r="B26" s="109">
        <v>0.38563657407407409</v>
      </c>
      <c r="C26" s="110">
        <v>87</v>
      </c>
      <c r="D26" s="111">
        <v>35.14</v>
      </c>
      <c r="E26" s="111">
        <v>3057.18</v>
      </c>
      <c r="F26" s="60" t="s">
        <v>12</v>
      </c>
    </row>
    <row r="27" spans="2:12">
      <c r="B27" s="109">
        <v>0.38697916666666665</v>
      </c>
      <c r="C27" s="110">
        <v>91</v>
      </c>
      <c r="D27" s="111">
        <v>35.08</v>
      </c>
      <c r="E27" s="111">
        <v>3192.2799999999997</v>
      </c>
      <c r="F27" s="60" t="s">
        <v>12</v>
      </c>
    </row>
    <row r="28" spans="2:12">
      <c r="B28" s="109">
        <v>0.38802083333333331</v>
      </c>
      <c r="C28" s="110">
        <v>96</v>
      </c>
      <c r="D28" s="111">
        <v>35.04</v>
      </c>
      <c r="E28" s="111">
        <v>3363.84</v>
      </c>
      <c r="F28" s="60" t="s">
        <v>12</v>
      </c>
    </row>
    <row r="29" spans="2:12">
      <c r="B29" s="109">
        <v>0.38938657407407407</v>
      </c>
      <c r="C29" s="110">
        <v>139</v>
      </c>
      <c r="D29" s="111">
        <v>35</v>
      </c>
      <c r="E29" s="111">
        <v>4865</v>
      </c>
      <c r="F29" s="60" t="s">
        <v>12</v>
      </c>
    </row>
    <row r="30" spans="2:12">
      <c r="B30" s="109">
        <v>0.39167824074074076</v>
      </c>
      <c r="C30" s="110">
        <v>198</v>
      </c>
      <c r="D30" s="111">
        <v>34.96</v>
      </c>
      <c r="E30" s="111">
        <v>6922.08</v>
      </c>
      <c r="F30" s="60" t="s">
        <v>12</v>
      </c>
    </row>
    <row r="31" spans="2:12">
      <c r="B31" s="109">
        <v>0.39282407407407405</v>
      </c>
      <c r="C31" s="110">
        <v>97</v>
      </c>
      <c r="D31" s="111">
        <v>34.92</v>
      </c>
      <c r="E31" s="111">
        <v>3387.2400000000002</v>
      </c>
      <c r="F31" s="60" t="s">
        <v>12</v>
      </c>
    </row>
    <row r="32" spans="2:12">
      <c r="B32" s="109">
        <v>0.39679398148148148</v>
      </c>
      <c r="C32" s="110">
        <v>291</v>
      </c>
      <c r="D32" s="111">
        <v>35</v>
      </c>
      <c r="E32" s="111">
        <v>10185</v>
      </c>
      <c r="F32" s="60" t="s">
        <v>12</v>
      </c>
    </row>
    <row r="33" spans="2:6">
      <c r="B33" s="109">
        <v>0.39708333333333334</v>
      </c>
      <c r="C33" s="110">
        <v>89</v>
      </c>
      <c r="D33" s="111">
        <v>34.96</v>
      </c>
      <c r="E33" s="111">
        <v>3111.44</v>
      </c>
      <c r="F33" s="60" t="s">
        <v>12</v>
      </c>
    </row>
    <row r="34" spans="2:6">
      <c r="B34" s="109">
        <v>0.39862268518518518</v>
      </c>
      <c r="C34" s="110">
        <v>88</v>
      </c>
      <c r="D34" s="111">
        <v>34.880000000000003</v>
      </c>
      <c r="E34" s="111">
        <v>3069.44</v>
      </c>
      <c r="F34" s="60" t="s">
        <v>12</v>
      </c>
    </row>
    <row r="35" spans="2:6">
      <c r="B35" s="109">
        <v>0.39984953703703702</v>
      </c>
      <c r="C35" s="110">
        <v>88</v>
      </c>
      <c r="D35" s="111">
        <v>34.880000000000003</v>
      </c>
      <c r="E35" s="111">
        <v>3069.44</v>
      </c>
      <c r="F35" s="60" t="s">
        <v>12</v>
      </c>
    </row>
    <row r="36" spans="2:6">
      <c r="B36" s="109">
        <v>0.39984953703703702</v>
      </c>
      <c r="C36" s="110">
        <v>17</v>
      </c>
      <c r="D36" s="111">
        <v>34.880000000000003</v>
      </c>
      <c r="E36" s="111">
        <v>592.96</v>
      </c>
      <c r="F36" s="60" t="s">
        <v>12</v>
      </c>
    </row>
    <row r="37" spans="2:6">
      <c r="B37" s="109">
        <v>0.40237268518518521</v>
      </c>
      <c r="C37" s="110">
        <v>100</v>
      </c>
      <c r="D37" s="111">
        <v>34.78</v>
      </c>
      <c r="E37" s="111">
        <v>3478</v>
      </c>
      <c r="F37" s="60" t="s">
        <v>12</v>
      </c>
    </row>
    <row r="38" spans="2:6">
      <c r="B38" s="109">
        <v>0.40827546296296297</v>
      </c>
      <c r="C38" s="110">
        <v>403</v>
      </c>
      <c r="D38" s="111">
        <v>34.92</v>
      </c>
      <c r="E38" s="111">
        <v>14072.76</v>
      </c>
      <c r="F38" s="60" t="s">
        <v>12</v>
      </c>
    </row>
    <row r="39" spans="2:6">
      <c r="B39" s="109">
        <v>0.40828703703703706</v>
      </c>
      <c r="C39" s="110">
        <v>112</v>
      </c>
      <c r="D39" s="111">
        <v>34.880000000000003</v>
      </c>
      <c r="E39" s="111">
        <v>3906.5600000000004</v>
      </c>
      <c r="F39" s="60" t="s">
        <v>12</v>
      </c>
    </row>
    <row r="40" spans="2:6">
      <c r="B40" s="109">
        <v>0.41041666666666665</v>
      </c>
      <c r="C40" s="110">
        <v>12</v>
      </c>
      <c r="D40" s="111">
        <v>34.880000000000003</v>
      </c>
      <c r="E40" s="111">
        <v>418.56000000000006</v>
      </c>
      <c r="F40" s="60" t="s">
        <v>12</v>
      </c>
    </row>
    <row r="41" spans="2:6">
      <c r="B41" s="109">
        <v>0.41041666666666665</v>
      </c>
      <c r="C41" s="110">
        <v>76</v>
      </c>
      <c r="D41" s="111">
        <v>34.880000000000003</v>
      </c>
      <c r="E41" s="111">
        <v>2650.88</v>
      </c>
      <c r="F41" s="60" t="s">
        <v>12</v>
      </c>
    </row>
    <row r="42" spans="2:6">
      <c r="B42" s="109">
        <v>0.41346064814814815</v>
      </c>
      <c r="C42" s="110">
        <v>90</v>
      </c>
      <c r="D42" s="111">
        <v>34.82</v>
      </c>
      <c r="E42" s="111">
        <v>3133.8</v>
      </c>
      <c r="F42" s="60" t="s">
        <v>12</v>
      </c>
    </row>
    <row r="43" spans="2:6">
      <c r="B43" s="109">
        <v>0.41600694444444447</v>
      </c>
      <c r="C43" s="110">
        <v>29</v>
      </c>
      <c r="D43" s="111">
        <v>34.799999999999997</v>
      </c>
      <c r="E43" s="111">
        <v>1009.1999999999999</v>
      </c>
      <c r="F43" s="60" t="s">
        <v>12</v>
      </c>
    </row>
    <row r="44" spans="2:6">
      <c r="B44" s="109">
        <v>0.41600694444444447</v>
      </c>
      <c r="C44" s="110">
        <v>109</v>
      </c>
      <c r="D44" s="111">
        <v>34.799999999999997</v>
      </c>
      <c r="E44" s="111">
        <v>3793.2</v>
      </c>
      <c r="F44" s="60" t="s">
        <v>12</v>
      </c>
    </row>
    <row r="45" spans="2:6">
      <c r="B45" s="109">
        <v>0.41802083333333334</v>
      </c>
      <c r="C45" s="110">
        <v>170</v>
      </c>
      <c r="D45" s="111">
        <v>34.76</v>
      </c>
      <c r="E45" s="111">
        <v>5909.2</v>
      </c>
      <c r="F45" s="60" t="s">
        <v>12</v>
      </c>
    </row>
    <row r="46" spans="2:6">
      <c r="B46" s="109">
        <v>0.41892361111111109</v>
      </c>
      <c r="C46" s="110">
        <v>42</v>
      </c>
      <c r="D46" s="111">
        <v>34.799999999999997</v>
      </c>
      <c r="E46" s="111">
        <v>1461.6</v>
      </c>
      <c r="F46" s="60" t="s">
        <v>12</v>
      </c>
    </row>
    <row r="47" spans="2:6">
      <c r="B47" s="109">
        <v>0.41892361111111109</v>
      </c>
      <c r="C47" s="110">
        <v>151</v>
      </c>
      <c r="D47" s="111">
        <v>34.799999999999997</v>
      </c>
      <c r="E47" s="111">
        <v>5254.7999999999993</v>
      </c>
      <c r="F47" s="60" t="s">
        <v>12</v>
      </c>
    </row>
    <row r="48" spans="2:6">
      <c r="B48" s="109">
        <v>0.42062500000000003</v>
      </c>
      <c r="C48" s="110">
        <v>68</v>
      </c>
      <c r="D48" s="111">
        <v>34.78</v>
      </c>
      <c r="E48" s="111">
        <v>2365.04</v>
      </c>
      <c r="F48" s="60" t="s">
        <v>12</v>
      </c>
    </row>
    <row r="49" spans="2:6">
      <c r="B49" s="109">
        <v>0.42062500000000003</v>
      </c>
      <c r="C49" s="110">
        <v>22</v>
      </c>
      <c r="D49" s="111">
        <v>34.78</v>
      </c>
      <c r="E49" s="111">
        <v>765.16000000000008</v>
      </c>
      <c r="F49" s="60" t="s">
        <v>12</v>
      </c>
    </row>
    <row r="50" spans="2:6">
      <c r="B50" s="109">
        <v>0.42222222222222222</v>
      </c>
      <c r="C50" s="110">
        <v>93</v>
      </c>
      <c r="D50" s="111">
        <v>34.76</v>
      </c>
      <c r="E50" s="111">
        <v>3232.68</v>
      </c>
      <c r="F50" s="60" t="s">
        <v>12</v>
      </c>
    </row>
    <row r="51" spans="2:6">
      <c r="B51" s="109">
        <v>0.42366898148148147</v>
      </c>
      <c r="C51" s="110">
        <v>87</v>
      </c>
      <c r="D51" s="111">
        <v>34.72</v>
      </c>
      <c r="E51" s="111">
        <v>3020.64</v>
      </c>
      <c r="F51" s="60" t="s">
        <v>12</v>
      </c>
    </row>
    <row r="52" spans="2:6">
      <c r="B52" s="109">
        <v>0.42621527777777779</v>
      </c>
      <c r="C52" s="110">
        <v>92</v>
      </c>
      <c r="D52" s="111">
        <v>34.76</v>
      </c>
      <c r="E52" s="111">
        <v>3197.9199999999996</v>
      </c>
      <c r="F52" s="60" t="s">
        <v>12</v>
      </c>
    </row>
    <row r="53" spans="2:6">
      <c r="B53" s="109">
        <v>0.42711805555555554</v>
      </c>
      <c r="C53" s="110">
        <v>113</v>
      </c>
      <c r="D53" s="111">
        <v>34.700000000000003</v>
      </c>
      <c r="E53" s="111">
        <v>3921.1000000000004</v>
      </c>
      <c r="F53" s="60" t="s">
        <v>12</v>
      </c>
    </row>
    <row r="54" spans="2:6">
      <c r="B54" s="109">
        <v>0.43052083333333335</v>
      </c>
      <c r="C54" s="110">
        <v>145</v>
      </c>
      <c r="D54" s="111">
        <v>34.76</v>
      </c>
      <c r="E54" s="111">
        <v>5040.2</v>
      </c>
      <c r="F54" s="60" t="s">
        <v>12</v>
      </c>
    </row>
    <row r="55" spans="2:6">
      <c r="B55" s="109">
        <v>0.43388888888888888</v>
      </c>
      <c r="C55" s="110">
        <v>89</v>
      </c>
      <c r="D55" s="111">
        <v>34.74</v>
      </c>
      <c r="E55" s="111">
        <v>3091.86</v>
      </c>
      <c r="F55" s="60" t="s">
        <v>12</v>
      </c>
    </row>
    <row r="56" spans="2:6">
      <c r="B56" s="109">
        <v>0.43635416666666665</v>
      </c>
      <c r="C56" s="110">
        <v>210</v>
      </c>
      <c r="D56" s="111">
        <v>34.799999999999997</v>
      </c>
      <c r="E56" s="111">
        <v>7307.9999999999991</v>
      </c>
      <c r="F56" s="60" t="s">
        <v>12</v>
      </c>
    </row>
    <row r="57" spans="2:6">
      <c r="B57" s="109">
        <v>0.4400115740740741</v>
      </c>
      <c r="C57" s="110">
        <v>218</v>
      </c>
      <c r="D57" s="111">
        <v>34.799999999999997</v>
      </c>
      <c r="E57" s="111">
        <v>7586.4</v>
      </c>
      <c r="F57" s="60" t="s">
        <v>12</v>
      </c>
    </row>
    <row r="58" spans="2:6">
      <c r="B58" s="109">
        <v>0.44144675925925925</v>
      </c>
      <c r="C58" s="110">
        <v>84</v>
      </c>
      <c r="D58" s="111">
        <v>34.76</v>
      </c>
      <c r="E58" s="111">
        <v>2919.8399999999997</v>
      </c>
      <c r="F58" s="60" t="s">
        <v>12</v>
      </c>
    </row>
    <row r="59" spans="2:6">
      <c r="B59" s="109">
        <v>0.44378472222222221</v>
      </c>
      <c r="C59" s="110">
        <v>45</v>
      </c>
      <c r="D59" s="111">
        <v>34.74</v>
      </c>
      <c r="E59" s="111">
        <v>1563.3000000000002</v>
      </c>
      <c r="F59" s="60" t="s">
        <v>12</v>
      </c>
    </row>
    <row r="60" spans="2:6">
      <c r="B60" s="109">
        <v>0.44423611111111111</v>
      </c>
      <c r="C60" s="110">
        <v>44</v>
      </c>
      <c r="D60" s="111">
        <v>34.74</v>
      </c>
      <c r="E60" s="111">
        <v>1528.5600000000002</v>
      </c>
      <c r="F60" s="60" t="s">
        <v>12</v>
      </c>
    </row>
    <row r="61" spans="2:6">
      <c r="B61" s="109">
        <v>0.44562499999999999</v>
      </c>
      <c r="C61" s="110">
        <v>88</v>
      </c>
      <c r="D61" s="111">
        <v>34.72</v>
      </c>
      <c r="E61" s="111">
        <v>3055.3599999999997</v>
      </c>
      <c r="F61" s="60" t="s">
        <v>12</v>
      </c>
    </row>
    <row r="62" spans="2:6">
      <c r="B62" s="109">
        <v>0.44825231481481481</v>
      </c>
      <c r="C62" s="110">
        <v>105</v>
      </c>
      <c r="D62" s="111">
        <v>34.659999999999997</v>
      </c>
      <c r="E62" s="111">
        <v>3639.2999999999997</v>
      </c>
      <c r="F62" s="60" t="s">
        <v>12</v>
      </c>
    </row>
    <row r="63" spans="2:6">
      <c r="B63" s="109">
        <v>0.45060185185185186</v>
      </c>
      <c r="C63" s="110">
        <v>174</v>
      </c>
      <c r="D63" s="111">
        <v>34.68</v>
      </c>
      <c r="E63" s="111">
        <v>6034.32</v>
      </c>
      <c r="F63" s="60" t="s">
        <v>12</v>
      </c>
    </row>
    <row r="64" spans="2:6">
      <c r="B64" s="109">
        <v>0.4513773148148148</v>
      </c>
      <c r="C64" s="110">
        <v>12</v>
      </c>
      <c r="D64" s="111">
        <v>34.68</v>
      </c>
      <c r="E64" s="111">
        <v>416.15999999999997</v>
      </c>
      <c r="F64" s="60" t="s">
        <v>12</v>
      </c>
    </row>
    <row r="65" spans="2:6">
      <c r="B65" s="109">
        <v>0.45221064814814815</v>
      </c>
      <c r="C65" s="110">
        <v>89</v>
      </c>
      <c r="D65" s="111">
        <v>34.68</v>
      </c>
      <c r="E65" s="111">
        <v>3086.52</v>
      </c>
      <c r="F65" s="60" t="s">
        <v>12</v>
      </c>
    </row>
    <row r="66" spans="2:6">
      <c r="B66" s="109">
        <v>0.45837962962962964</v>
      </c>
      <c r="C66" s="110">
        <v>281</v>
      </c>
      <c r="D66" s="111">
        <v>34.68</v>
      </c>
      <c r="E66" s="111">
        <v>9745.08</v>
      </c>
      <c r="F66" s="60" t="s">
        <v>12</v>
      </c>
    </row>
    <row r="67" spans="2:6">
      <c r="B67" s="109">
        <v>0.46443287037037034</v>
      </c>
      <c r="C67" s="110">
        <v>323</v>
      </c>
      <c r="D67" s="111">
        <v>34.76</v>
      </c>
      <c r="E67" s="111">
        <v>11227.48</v>
      </c>
      <c r="F67" s="60" t="s">
        <v>12</v>
      </c>
    </row>
    <row r="68" spans="2:6">
      <c r="B68" s="109">
        <v>0.46796296296296297</v>
      </c>
      <c r="C68" s="110">
        <v>88</v>
      </c>
      <c r="D68" s="111">
        <v>34.68</v>
      </c>
      <c r="E68" s="111">
        <v>3051.84</v>
      </c>
      <c r="F68" s="60" t="s">
        <v>12</v>
      </c>
    </row>
    <row r="69" spans="2:6">
      <c r="B69" s="109">
        <v>0.46809027777777779</v>
      </c>
      <c r="C69" s="110">
        <v>111</v>
      </c>
      <c r="D69" s="111">
        <v>34.68</v>
      </c>
      <c r="E69" s="111">
        <v>3849.48</v>
      </c>
      <c r="F69" s="60" t="s">
        <v>12</v>
      </c>
    </row>
    <row r="70" spans="2:6">
      <c r="B70" s="109">
        <v>0.47135416666666669</v>
      </c>
      <c r="C70" s="110">
        <v>146</v>
      </c>
      <c r="D70" s="111">
        <v>34.68</v>
      </c>
      <c r="E70" s="111">
        <v>5063.28</v>
      </c>
      <c r="F70" s="60" t="s">
        <v>12</v>
      </c>
    </row>
    <row r="71" spans="2:6">
      <c r="B71" s="109">
        <v>0.47408564814814813</v>
      </c>
      <c r="C71" s="110">
        <v>101</v>
      </c>
      <c r="D71" s="111">
        <v>34.68</v>
      </c>
      <c r="E71" s="111">
        <v>3502.68</v>
      </c>
      <c r="F71" s="60" t="s">
        <v>12</v>
      </c>
    </row>
    <row r="72" spans="2:6">
      <c r="B72" s="109">
        <v>0.47555555555555556</v>
      </c>
      <c r="C72" s="110">
        <v>89</v>
      </c>
      <c r="D72" s="111">
        <v>34.72</v>
      </c>
      <c r="E72" s="111">
        <v>3090.08</v>
      </c>
      <c r="F72" s="60" t="s">
        <v>12</v>
      </c>
    </row>
    <row r="73" spans="2:6">
      <c r="B73" s="109">
        <v>0.48096064814814815</v>
      </c>
      <c r="C73" s="110">
        <v>184</v>
      </c>
      <c r="D73" s="111">
        <v>34.700000000000003</v>
      </c>
      <c r="E73" s="111">
        <v>6384.8</v>
      </c>
      <c r="F73" s="60" t="s">
        <v>12</v>
      </c>
    </row>
    <row r="74" spans="2:6">
      <c r="B74" s="109">
        <v>0.48312500000000003</v>
      </c>
      <c r="C74" s="110">
        <v>107</v>
      </c>
      <c r="D74" s="111">
        <v>34.72</v>
      </c>
      <c r="E74" s="111">
        <v>3715.04</v>
      </c>
      <c r="F74" s="60" t="s">
        <v>12</v>
      </c>
    </row>
    <row r="75" spans="2:6">
      <c r="B75" s="109">
        <v>0.48312500000000003</v>
      </c>
      <c r="C75" s="110">
        <v>26</v>
      </c>
      <c r="D75" s="111">
        <v>34.72</v>
      </c>
      <c r="E75" s="111">
        <v>902.72</v>
      </c>
      <c r="F75" s="60" t="s">
        <v>12</v>
      </c>
    </row>
    <row r="76" spans="2:6">
      <c r="B76" s="109">
        <v>0.48608796296296297</v>
      </c>
      <c r="C76" s="110">
        <v>92</v>
      </c>
      <c r="D76" s="111">
        <v>34.700000000000003</v>
      </c>
      <c r="E76" s="111">
        <v>3192.4</v>
      </c>
      <c r="F76" s="60" t="s">
        <v>12</v>
      </c>
    </row>
    <row r="77" spans="2:6">
      <c r="B77" s="109">
        <v>0.486875</v>
      </c>
      <c r="C77" s="110">
        <v>65</v>
      </c>
      <c r="D77" s="111">
        <v>34.58</v>
      </c>
      <c r="E77" s="111">
        <v>2247.6999999999998</v>
      </c>
      <c r="F77" s="60" t="s">
        <v>12</v>
      </c>
    </row>
    <row r="78" spans="2:6">
      <c r="B78" s="109">
        <v>0.4868865740740741</v>
      </c>
      <c r="C78" s="110">
        <v>25</v>
      </c>
      <c r="D78" s="111">
        <v>34.58</v>
      </c>
      <c r="E78" s="111">
        <v>864.5</v>
      </c>
      <c r="F78" s="60" t="s">
        <v>12</v>
      </c>
    </row>
    <row r="79" spans="2:6">
      <c r="B79" s="109">
        <v>0.49363425925925924</v>
      </c>
      <c r="C79" s="110">
        <v>102</v>
      </c>
      <c r="D79" s="111">
        <v>34.58</v>
      </c>
      <c r="E79" s="111">
        <v>3527.16</v>
      </c>
      <c r="F79" s="60" t="s">
        <v>12</v>
      </c>
    </row>
    <row r="80" spans="2:6">
      <c r="B80" s="109">
        <v>0.49363425925925924</v>
      </c>
      <c r="C80" s="110">
        <v>124</v>
      </c>
      <c r="D80" s="111">
        <v>34.58</v>
      </c>
      <c r="E80" s="111">
        <v>4287.92</v>
      </c>
      <c r="F80" s="60" t="s">
        <v>12</v>
      </c>
    </row>
    <row r="81" spans="2:6">
      <c r="B81" s="109">
        <v>0.49493055555555554</v>
      </c>
      <c r="C81" s="110">
        <v>91</v>
      </c>
      <c r="D81" s="111">
        <v>34.54</v>
      </c>
      <c r="E81" s="111">
        <v>3143.14</v>
      </c>
      <c r="F81" s="60" t="s">
        <v>12</v>
      </c>
    </row>
    <row r="82" spans="2:6">
      <c r="B82" s="109">
        <v>0.49612268518518521</v>
      </c>
      <c r="C82" s="110">
        <v>93</v>
      </c>
      <c r="D82" s="111">
        <v>34.520000000000003</v>
      </c>
      <c r="E82" s="111">
        <v>3210.36</v>
      </c>
      <c r="F82" s="60" t="s">
        <v>12</v>
      </c>
    </row>
    <row r="83" spans="2:6">
      <c r="B83" s="109">
        <v>0.5040162037037037</v>
      </c>
      <c r="C83" s="110">
        <v>271</v>
      </c>
      <c r="D83" s="111">
        <v>34.5</v>
      </c>
      <c r="E83" s="111">
        <v>9349.5</v>
      </c>
      <c r="F83" s="60" t="s">
        <v>12</v>
      </c>
    </row>
    <row r="84" spans="2:6">
      <c r="B84" s="109">
        <v>0.50502314814814819</v>
      </c>
      <c r="C84" s="110">
        <v>42</v>
      </c>
      <c r="D84" s="111">
        <v>34.479999999999997</v>
      </c>
      <c r="E84" s="111">
        <v>1448.1599999999999</v>
      </c>
      <c r="F84" s="60" t="s">
        <v>12</v>
      </c>
    </row>
    <row r="85" spans="2:6">
      <c r="B85" s="109">
        <v>0.50502314814814819</v>
      </c>
      <c r="C85" s="110">
        <v>48</v>
      </c>
      <c r="D85" s="111">
        <v>34.479999999999997</v>
      </c>
      <c r="E85" s="111">
        <v>1655.04</v>
      </c>
      <c r="F85" s="60" t="s">
        <v>12</v>
      </c>
    </row>
    <row r="86" spans="2:6">
      <c r="B86" s="109">
        <v>0.50968749999999996</v>
      </c>
      <c r="C86" s="110">
        <v>108</v>
      </c>
      <c r="D86" s="111">
        <v>34.54</v>
      </c>
      <c r="E86" s="111">
        <v>3730.3199999999997</v>
      </c>
      <c r="F86" s="60" t="s">
        <v>12</v>
      </c>
    </row>
    <row r="87" spans="2:6">
      <c r="B87" s="109">
        <v>0.50968749999999996</v>
      </c>
      <c r="C87" s="110">
        <v>111</v>
      </c>
      <c r="D87" s="111">
        <v>34.54</v>
      </c>
      <c r="E87" s="111">
        <v>3833.94</v>
      </c>
      <c r="F87" s="60" t="s">
        <v>12</v>
      </c>
    </row>
    <row r="88" spans="2:6">
      <c r="B88" s="109">
        <v>0.51380787037037035</v>
      </c>
      <c r="C88" s="110">
        <v>88</v>
      </c>
      <c r="D88" s="111">
        <v>34.54</v>
      </c>
      <c r="E88" s="111">
        <v>3039.52</v>
      </c>
      <c r="F88" s="60" t="s">
        <v>12</v>
      </c>
    </row>
    <row r="89" spans="2:6">
      <c r="B89" s="109">
        <v>0.52520833333333339</v>
      </c>
      <c r="C89" s="110">
        <v>126</v>
      </c>
      <c r="D89" s="111">
        <v>34.64</v>
      </c>
      <c r="E89" s="111">
        <v>4364.6400000000003</v>
      </c>
      <c r="F89" s="60" t="s">
        <v>12</v>
      </c>
    </row>
    <row r="90" spans="2:6">
      <c r="B90" s="109">
        <v>0.52761574074074069</v>
      </c>
      <c r="C90" s="110">
        <v>338</v>
      </c>
      <c r="D90" s="111">
        <v>34.68</v>
      </c>
      <c r="E90" s="111">
        <v>11721.84</v>
      </c>
      <c r="F90" s="60" t="s">
        <v>12</v>
      </c>
    </row>
    <row r="91" spans="2:6">
      <c r="B91" s="109">
        <v>0.53739583333333329</v>
      </c>
      <c r="C91" s="110">
        <v>204</v>
      </c>
      <c r="D91" s="111">
        <v>34.659999999999997</v>
      </c>
      <c r="E91" s="111">
        <v>7070.6399999999994</v>
      </c>
      <c r="F91" s="60" t="s">
        <v>12</v>
      </c>
    </row>
    <row r="92" spans="2:6">
      <c r="B92" s="109">
        <v>0.53739583333333329</v>
      </c>
      <c r="C92" s="110">
        <v>232</v>
      </c>
      <c r="D92" s="111">
        <v>34.659999999999997</v>
      </c>
      <c r="E92" s="111">
        <v>8041.119999999999</v>
      </c>
      <c r="F92" s="60" t="s">
        <v>12</v>
      </c>
    </row>
    <row r="93" spans="2:6">
      <c r="B93" s="109">
        <v>0.5403472222222222</v>
      </c>
      <c r="C93" s="110">
        <v>128</v>
      </c>
      <c r="D93" s="111">
        <v>34.700000000000003</v>
      </c>
      <c r="E93" s="111">
        <v>4441.6000000000004</v>
      </c>
      <c r="F93" s="60" t="s">
        <v>12</v>
      </c>
    </row>
    <row r="94" spans="2:6">
      <c r="B94" s="109">
        <v>0.54256944444444444</v>
      </c>
      <c r="C94" s="110">
        <v>89</v>
      </c>
      <c r="D94" s="111">
        <v>34.659999999999997</v>
      </c>
      <c r="E94" s="111">
        <v>3084.74</v>
      </c>
      <c r="F94" s="60" t="s">
        <v>12</v>
      </c>
    </row>
    <row r="95" spans="2:6">
      <c r="B95" s="109">
        <v>0.54768518518518516</v>
      </c>
      <c r="C95" s="110">
        <v>89</v>
      </c>
      <c r="D95" s="111">
        <v>34.619999999999997</v>
      </c>
      <c r="E95" s="111">
        <v>3081.18</v>
      </c>
      <c r="F95" s="60" t="s">
        <v>12</v>
      </c>
    </row>
    <row r="96" spans="2:6">
      <c r="B96" s="109">
        <v>0.54768518518518516</v>
      </c>
      <c r="C96" s="110">
        <v>68</v>
      </c>
      <c r="D96" s="111">
        <v>34.619999999999997</v>
      </c>
      <c r="E96" s="111">
        <v>2354.16</v>
      </c>
      <c r="F96" s="60" t="s">
        <v>12</v>
      </c>
    </row>
    <row r="97" spans="2:6">
      <c r="B97" s="109">
        <v>0.54768518518518516</v>
      </c>
      <c r="C97" s="110">
        <v>38</v>
      </c>
      <c r="D97" s="111">
        <v>34.619999999999997</v>
      </c>
      <c r="E97" s="111">
        <v>1315.56</v>
      </c>
      <c r="F97" s="60" t="s">
        <v>12</v>
      </c>
    </row>
    <row r="98" spans="2:6">
      <c r="B98" s="109">
        <v>0.55031249999999998</v>
      </c>
      <c r="C98" s="110">
        <v>149</v>
      </c>
      <c r="D98" s="111">
        <v>34.659999999999997</v>
      </c>
      <c r="E98" s="111">
        <v>5164.3399999999992</v>
      </c>
      <c r="F98" s="60" t="s">
        <v>12</v>
      </c>
    </row>
    <row r="99" spans="2:6">
      <c r="B99" s="109">
        <v>0.55299768518518522</v>
      </c>
      <c r="C99" s="110">
        <v>91</v>
      </c>
      <c r="D99" s="111">
        <v>34.64</v>
      </c>
      <c r="E99" s="111">
        <v>3152.2400000000002</v>
      </c>
      <c r="F99" s="60" t="s">
        <v>12</v>
      </c>
    </row>
    <row r="100" spans="2:6">
      <c r="B100" s="109">
        <v>0.56530092592592596</v>
      </c>
      <c r="C100" s="110">
        <v>88</v>
      </c>
      <c r="D100" s="111">
        <v>34.619999999999997</v>
      </c>
      <c r="E100" s="111">
        <v>3046.56</v>
      </c>
      <c r="F100" s="60" t="s">
        <v>12</v>
      </c>
    </row>
    <row r="101" spans="2:6">
      <c r="B101" s="109">
        <v>0.56530092592592596</v>
      </c>
      <c r="C101" s="110">
        <v>305</v>
      </c>
      <c r="D101" s="111">
        <v>34.619999999999997</v>
      </c>
      <c r="E101" s="111">
        <v>10559.099999999999</v>
      </c>
      <c r="F101" s="60" t="s">
        <v>12</v>
      </c>
    </row>
    <row r="102" spans="2:6">
      <c r="B102" s="109">
        <v>0.5718981481481481</v>
      </c>
      <c r="C102" s="110">
        <v>262</v>
      </c>
      <c r="D102" s="111">
        <v>34.619999999999997</v>
      </c>
      <c r="E102" s="111">
        <v>9070.4399999999987</v>
      </c>
      <c r="F102" s="60" t="s">
        <v>12</v>
      </c>
    </row>
    <row r="103" spans="2:6">
      <c r="B103" s="109">
        <v>0.57582175925925927</v>
      </c>
      <c r="C103" s="110">
        <v>86</v>
      </c>
      <c r="D103" s="111">
        <v>34.58</v>
      </c>
      <c r="E103" s="111">
        <v>2973.8799999999997</v>
      </c>
      <c r="F103" s="60" t="s">
        <v>12</v>
      </c>
    </row>
    <row r="104" spans="2:6">
      <c r="B104" s="109">
        <v>0.57582175925925927</v>
      </c>
      <c r="C104" s="110">
        <v>103</v>
      </c>
      <c r="D104" s="111">
        <v>34.58</v>
      </c>
      <c r="E104" s="111">
        <v>3561.74</v>
      </c>
      <c r="F104" s="60" t="s">
        <v>12</v>
      </c>
    </row>
    <row r="105" spans="2:6">
      <c r="B105" s="109">
        <v>0.58569444444444441</v>
      </c>
      <c r="C105" s="110">
        <v>84</v>
      </c>
      <c r="D105" s="111">
        <v>34.58</v>
      </c>
      <c r="E105" s="111">
        <v>2904.72</v>
      </c>
      <c r="F105" s="60" t="s">
        <v>12</v>
      </c>
    </row>
    <row r="106" spans="2:6">
      <c r="B106" s="109">
        <v>0.58569444444444441</v>
      </c>
      <c r="C106" s="110">
        <v>3</v>
      </c>
      <c r="D106" s="111">
        <v>34.58</v>
      </c>
      <c r="E106" s="111">
        <v>103.74</v>
      </c>
      <c r="F106" s="60" t="s">
        <v>12</v>
      </c>
    </row>
    <row r="107" spans="2:6">
      <c r="B107" s="109">
        <v>0.58569444444444441</v>
      </c>
      <c r="C107" s="110">
        <v>229</v>
      </c>
      <c r="D107" s="111">
        <v>34.58</v>
      </c>
      <c r="E107" s="111">
        <v>7918.82</v>
      </c>
      <c r="F107" s="60" t="s">
        <v>12</v>
      </c>
    </row>
    <row r="108" spans="2:6">
      <c r="B108" s="109">
        <v>0.58586805555555554</v>
      </c>
      <c r="C108" s="110">
        <v>85</v>
      </c>
      <c r="D108" s="111">
        <v>34.56</v>
      </c>
      <c r="E108" s="111">
        <v>2937.6000000000004</v>
      </c>
      <c r="F108" s="60" t="s">
        <v>12</v>
      </c>
    </row>
    <row r="109" spans="2:6">
      <c r="B109" s="109">
        <v>0.58979166666666671</v>
      </c>
      <c r="C109" s="110">
        <v>97</v>
      </c>
      <c r="D109" s="111">
        <v>34.54</v>
      </c>
      <c r="E109" s="111">
        <v>3350.38</v>
      </c>
      <c r="F109" s="60" t="s">
        <v>12</v>
      </c>
    </row>
    <row r="110" spans="2:6">
      <c r="B110" s="109">
        <v>0.59077546296296302</v>
      </c>
      <c r="C110" s="110">
        <v>86</v>
      </c>
      <c r="D110" s="111">
        <v>34.54</v>
      </c>
      <c r="E110" s="111">
        <v>2970.44</v>
      </c>
      <c r="F110" s="60" t="s">
        <v>12</v>
      </c>
    </row>
    <row r="111" spans="2:6">
      <c r="B111" s="109">
        <v>0.59803240740740737</v>
      </c>
      <c r="C111" s="110">
        <v>95</v>
      </c>
      <c r="D111" s="111">
        <v>34.5</v>
      </c>
      <c r="E111" s="111">
        <v>3277.5</v>
      </c>
      <c r="F111" s="60" t="s">
        <v>12</v>
      </c>
    </row>
    <row r="112" spans="2:6">
      <c r="B112" s="109">
        <v>0.59803240740740737</v>
      </c>
      <c r="C112" s="110">
        <v>115</v>
      </c>
      <c r="D112" s="111">
        <v>34.5</v>
      </c>
      <c r="E112" s="111">
        <v>3967.5</v>
      </c>
      <c r="F112" s="60" t="s">
        <v>12</v>
      </c>
    </row>
    <row r="113" spans="2:6">
      <c r="B113" s="109">
        <v>0.59810185185185183</v>
      </c>
      <c r="C113" s="110">
        <v>110</v>
      </c>
      <c r="D113" s="111">
        <v>34.479999999999997</v>
      </c>
      <c r="E113" s="111">
        <v>3792.7999999999997</v>
      </c>
      <c r="F113" s="60" t="s">
        <v>12</v>
      </c>
    </row>
    <row r="114" spans="2:6">
      <c r="B114" s="109">
        <v>0.60409722222222217</v>
      </c>
      <c r="C114" s="110">
        <v>87</v>
      </c>
      <c r="D114" s="111">
        <v>34.520000000000003</v>
      </c>
      <c r="E114" s="111">
        <v>3003.2400000000002</v>
      </c>
      <c r="F114" s="60" t="s">
        <v>12</v>
      </c>
    </row>
    <row r="115" spans="2:6">
      <c r="B115" s="109">
        <v>0.60409722222222217</v>
      </c>
      <c r="C115" s="110">
        <v>496</v>
      </c>
      <c r="D115" s="111">
        <v>34.520000000000003</v>
      </c>
      <c r="E115" s="111">
        <v>17121.920000000002</v>
      </c>
      <c r="F115" s="60" t="s">
        <v>12</v>
      </c>
    </row>
    <row r="116" spans="2:6">
      <c r="B116" s="109">
        <v>0.60469907407407408</v>
      </c>
      <c r="C116" s="110">
        <v>252</v>
      </c>
      <c r="D116" s="111">
        <v>34.54</v>
      </c>
      <c r="E116" s="111">
        <v>8704.08</v>
      </c>
      <c r="F116" s="60" t="s">
        <v>12</v>
      </c>
    </row>
    <row r="117" spans="2:6">
      <c r="B117" s="109">
        <v>0.60533564814814811</v>
      </c>
      <c r="C117" s="110">
        <v>109</v>
      </c>
      <c r="D117" s="111">
        <v>34.5</v>
      </c>
      <c r="E117" s="111">
        <v>3760.5</v>
      </c>
      <c r="F117" s="60" t="s">
        <v>12</v>
      </c>
    </row>
    <row r="118" spans="2:6">
      <c r="B118" s="109">
        <v>0.61173611111111115</v>
      </c>
      <c r="C118" s="110">
        <v>43</v>
      </c>
      <c r="D118" s="111">
        <v>34.76</v>
      </c>
      <c r="E118" s="111">
        <v>1494.6799999999998</v>
      </c>
      <c r="F118" s="60" t="s">
        <v>12</v>
      </c>
    </row>
    <row r="119" spans="2:6">
      <c r="B119" s="109">
        <v>0.61174768518518519</v>
      </c>
      <c r="C119" s="110">
        <v>93</v>
      </c>
      <c r="D119" s="111">
        <v>34.76</v>
      </c>
      <c r="E119" s="111">
        <v>3232.68</v>
      </c>
      <c r="F119" s="60" t="s">
        <v>12</v>
      </c>
    </row>
    <row r="120" spans="2:6">
      <c r="B120" s="109">
        <v>0.61314814814814811</v>
      </c>
      <c r="C120" s="110">
        <v>274</v>
      </c>
      <c r="D120" s="111">
        <v>34.76</v>
      </c>
      <c r="E120" s="111">
        <v>9524.24</v>
      </c>
      <c r="F120" s="60" t="s">
        <v>12</v>
      </c>
    </row>
    <row r="121" spans="2:6">
      <c r="B121" s="109">
        <v>0.61502314814814818</v>
      </c>
      <c r="C121" s="110">
        <v>561</v>
      </c>
      <c r="D121" s="111">
        <v>34.82</v>
      </c>
      <c r="E121" s="111">
        <v>19534.02</v>
      </c>
      <c r="F121" s="60" t="s">
        <v>12</v>
      </c>
    </row>
    <row r="122" spans="2:6">
      <c r="B122" s="109">
        <v>0.61662037037037032</v>
      </c>
      <c r="C122" s="110">
        <v>181</v>
      </c>
      <c r="D122" s="111">
        <v>34.880000000000003</v>
      </c>
      <c r="E122" s="111">
        <v>6313.2800000000007</v>
      </c>
      <c r="F122" s="60" t="s">
        <v>12</v>
      </c>
    </row>
    <row r="123" spans="2:6">
      <c r="B123" s="109">
        <v>0.61712962962962958</v>
      </c>
      <c r="C123" s="110">
        <v>924</v>
      </c>
      <c r="D123" s="111">
        <v>34.9</v>
      </c>
      <c r="E123" s="111">
        <v>32247.599999999999</v>
      </c>
      <c r="F123" s="60" t="s">
        <v>12</v>
      </c>
    </row>
    <row r="124" spans="2:6">
      <c r="B124" s="109">
        <v>0.61835648148148148</v>
      </c>
      <c r="C124" s="110">
        <v>102</v>
      </c>
      <c r="D124" s="111">
        <v>34.880000000000003</v>
      </c>
      <c r="E124" s="111">
        <v>3557.76</v>
      </c>
      <c r="F124" s="60" t="s">
        <v>12</v>
      </c>
    </row>
    <row r="125" spans="2:6">
      <c r="B125" s="109">
        <v>0.61931712962962959</v>
      </c>
      <c r="C125" s="110">
        <v>99</v>
      </c>
      <c r="D125" s="111">
        <v>34.840000000000003</v>
      </c>
      <c r="E125" s="111">
        <v>3449.1600000000003</v>
      </c>
      <c r="F125" s="60" t="s">
        <v>12</v>
      </c>
    </row>
    <row r="126" spans="2:6">
      <c r="B126" s="109">
        <v>0.62041666666666662</v>
      </c>
      <c r="C126" s="110">
        <v>19</v>
      </c>
      <c r="D126" s="111">
        <v>34.799999999999997</v>
      </c>
      <c r="E126" s="111">
        <v>661.19999999999993</v>
      </c>
      <c r="F126" s="60" t="s">
        <v>12</v>
      </c>
    </row>
    <row r="127" spans="2:6">
      <c r="B127" s="109">
        <v>0.62041666666666662</v>
      </c>
      <c r="C127" s="110">
        <v>88</v>
      </c>
      <c r="D127" s="111">
        <v>34.799999999999997</v>
      </c>
      <c r="E127" s="111">
        <v>3062.3999999999996</v>
      </c>
      <c r="F127" s="60" t="s">
        <v>12</v>
      </c>
    </row>
    <row r="128" spans="2:6">
      <c r="B128" s="109">
        <v>0.62112268518518521</v>
      </c>
      <c r="C128" s="110">
        <v>147</v>
      </c>
      <c r="D128" s="111">
        <v>34.78</v>
      </c>
      <c r="E128" s="111">
        <v>5112.66</v>
      </c>
      <c r="F128" s="60" t="s">
        <v>12</v>
      </c>
    </row>
    <row r="129" spans="2:6">
      <c r="B129" s="109">
        <v>0.62517361111111114</v>
      </c>
      <c r="C129" s="110">
        <v>281</v>
      </c>
      <c r="D129" s="111">
        <v>34.799999999999997</v>
      </c>
      <c r="E129" s="111">
        <v>9778.7999999999993</v>
      </c>
      <c r="F129" s="60" t="s">
        <v>12</v>
      </c>
    </row>
    <row r="130" spans="2:6">
      <c r="B130" s="109">
        <v>0.62604166666666672</v>
      </c>
      <c r="C130" s="110">
        <v>19</v>
      </c>
      <c r="D130" s="111">
        <v>34.799999999999997</v>
      </c>
      <c r="E130" s="111">
        <v>661.19999999999993</v>
      </c>
      <c r="F130" s="60" t="s">
        <v>12</v>
      </c>
    </row>
    <row r="131" spans="2:6">
      <c r="B131" s="109">
        <v>0.62604166666666672</v>
      </c>
      <c r="C131" s="110">
        <v>98</v>
      </c>
      <c r="D131" s="111">
        <v>34.799999999999997</v>
      </c>
      <c r="E131" s="111">
        <v>3410.3999999999996</v>
      </c>
      <c r="F131" s="60" t="s">
        <v>12</v>
      </c>
    </row>
    <row r="132" spans="2:6">
      <c r="B132" s="109">
        <v>0.6267476851851852</v>
      </c>
      <c r="C132" s="110">
        <v>333</v>
      </c>
      <c r="D132" s="111">
        <v>34.76</v>
      </c>
      <c r="E132" s="111">
        <v>11575.08</v>
      </c>
      <c r="F132" s="60" t="s">
        <v>12</v>
      </c>
    </row>
    <row r="133" spans="2:6">
      <c r="B133" s="109">
        <v>0.62821759259259258</v>
      </c>
      <c r="C133" s="110">
        <v>191</v>
      </c>
      <c r="D133" s="111">
        <v>34.76</v>
      </c>
      <c r="E133" s="111">
        <v>6639.16</v>
      </c>
      <c r="F133" s="60" t="s">
        <v>12</v>
      </c>
    </row>
    <row r="134" spans="2:6">
      <c r="B134" s="109">
        <v>0.63406249999999997</v>
      </c>
      <c r="C134" s="110">
        <v>444</v>
      </c>
      <c r="D134" s="111">
        <v>34.799999999999997</v>
      </c>
      <c r="E134" s="111">
        <v>15451.199999999999</v>
      </c>
      <c r="F134" s="60" t="s">
        <v>12</v>
      </c>
    </row>
    <row r="135" spans="2:6">
      <c r="B135" s="109">
        <v>0.63466435185185188</v>
      </c>
      <c r="C135" s="110">
        <v>331</v>
      </c>
      <c r="D135" s="111">
        <v>34.76</v>
      </c>
      <c r="E135" s="111">
        <v>11505.56</v>
      </c>
      <c r="F135" s="60" t="s">
        <v>12</v>
      </c>
    </row>
    <row r="136" spans="2:6">
      <c r="B136" s="109">
        <v>0.64097222222222228</v>
      </c>
      <c r="C136" s="110">
        <v>668</v>
      </c>
      <c r="D136" s="111">
        <v>34.86</v>
      </c>
      <c r="E136" s="111">
        <v>23286.48</v>
      </c>
      <c r="F136" s="60" t="s">
        <v>12</v>
      </c>
    </row>
    <row r="137" spans="2:6">
      <c r="B137" s="109">
        <v>0.64998842592592587</v>
      </c>
      <c r="C137" s="110">
        <v>8</v>
      </c>
      <c r="D137" s="111">
        <v>34.94</v>
      </c>
      <c r="E137" s="111">
        <v>279.52</v>
      </c>
      <c r="F137" s="60" t="s">
        <v>12</v>
      </c>
    </row>
    <row r="138" spans="2:6">
      <c r="B138" s="109">
        <v>0.64998842592592587</v>
      </c>
      <c r="C138" s="110">
        <v>1</v>
      </c>
      <c r="D138" s="111">
        <v>34.94</v>
      </c>
      <c r="E138" s="111">
        <v>34.94</v>
      </c>
      <c r="F138" s="60" t="s">
        <v>12</v>
      </c>
    </row>
    <row r="139" spans="2:6">
      <c r="B139" s="109">
        <v>0.65012731481481478</v>
      </c>
      <c r="C139" s="110">
        <v>231</v>
      </c>
      <c r="D139" s="111">
        <v>34.94</v>
      </c>
      <c r="E139" s="111">
        <v>8071.1399999999994</v>
      </c>
      <c r="F139" s="60" t="s">
        <v>12</v>
      </c>
    </row>
    <row r="140" spans="2:6">
      <c r="B140" s="109">
        <v>0.6502430555555555</v>
      </c>
      <c r="C140" s="110">
        <v>56</v>
      </c>
      <c r="D140" s="111">
        <v>34.94</v>
      </c>
      <c r="E140" s="111">
        <v>1956.6399999999999</v>
      </c>
      <c r="F140" s="60" t="s">
        <v>12</v>
      </c>
    </row>
    <row r="141" spans="2:6">
      <c r="B141" s="109">
        <v>0.6502430555555555</v>
      </c>
      <c r="C141" s="110">
        <v>36</v>
      </c>
      <c r="D141" s="111">
        <v>34.94</v>
      </c>
      <c r="E141" s="111">
        <v>1257.8399999999999</v>
      </c>
      <c r="F141" s="60" t="s">
        <v>12</v>
      </c>
    </row>
    <row r="142" spans="2:6">
      <c r="B142" s="109">
        <v>0.65077546296296296</v>
      </c>
      <c r="C142" s="110">
        <v>648</v>
      </c>
      <c r="D142" s="111">
        <v>34.92</v>
      </c>
      <c r="E142" s="111">
        <v>22628.16</v>
      </c>
      <c r="F142" s="60" t="s">
        <v>12</v>
      </c>
    </row>
    <row r="143" spans="2:6">
      <c r="B143" s="109">
        <v>0.65134259259259264</v>
      </c>
      <c r="C143" s="110">
        <v>141</v>
      </c>
      <c r="D143" s="111">
        <v>34.92</v>
      </c>
      <c r="E143" s="111">
        <v>4923.72</v>
      </c>
      <c r="F143" s="60" t="s">
        <v>12</v>
      </c>
    </row>
    <row r="144" spans="2:6">
      <c r="B144" s="109">
        <v>0.65300925925925923</v>
      </c>
      <c r="C144" s="110">
        <v>121</v>
      </c>
      <c r="D144" s="111">
        <v>34.78</v>
      </c>
      <c r="E144" s="111">
        <v>4208.38</v>
      </c>
      <c r="F144" s="60" t="s">
        <v>12</v>
      </c>
    </row>
    <row r="145" spans="2:6">
      <c r="B145" s="109">
        <v>0.65415509259259264</v>
      </c>
      <c r="C145" s="110">
        <v>7</v>
      </c>
      <c r="D145" s="111">
        <v>34.72</v>
      </c>
      <c r="E145" s="111">
        <v>243.04</v>
      </c>
      <c r="F145" s="60" t="s">
        <v>12</v>
      </c>
    </row>
    <row r="146" spans="2:6">
      <c r="B146" s="109">
        <v>0.65415509259259264</v>
      </c>
      <c r="C146" s="110">
        <v>1</v>
      </c>
      <c r="D146" s="111">
        <v>34.72</v>
      </c>
      <c r="E146" s="111">
        <v>34.72</v>
      </c>
      <c r="F146" s="60" t="s">
        <v>12</v>
      </c>
    </row>
    <row r="147" spans="2:6">
      <c r="B147" s="109">
        <v>0.65565972222222224</v>
      </c>
      <c r="C147" s="110">
        <v>80</v>
      </c>
      <c r="D147" s="111">
        <v>34.72</v>
      </c>
      <c r="E147" s="111">
        <v>2777.6</v>
      </c>
      <c r="F147" s="60" t="s">
        <v>12</v>
      </c>
    </row>
    <row r="148" spans="2:6">
      <c r="B148" s="109">
        <v>0.65623842592592596</v>
      </c>
      <c r="C148" s="110">
        <v>7</v>
      </c>
      <c r="D148" s="111">
        <v>34.72</v>
      </c>
      <c r="E148" s="111">
        <v>243.04</v>
      </c>
      <c r="F148" s="60" t="s">
        <v>12</v>
      </c>
    </row>
    <row r="149" spans="2:6">
      <c r="B149" s="109">
        <v>0.65623842592592596</v>
      </c>
      <c r="C149" s="110">
        <v>1</v>
      </c>
      <c r="D149" s="111">
        <v>34.72</v>
      </c>
      <c r="E149" s="111">
        <v>34.72</v>
      </c>
      <c r="F149" s="60" t="s">
        <v>12</v>
      </c>
    </row>
    <row r="150" spans="2:6">
      <c r="B150" s="109">
        <v>0.65689814814814818</v>
      </c>
      <c r="C150" s="110">
        <v>170</v>
      </c>
      <c r="D150" s="111">
        <v>34.74</v>
      </c>
      <c r="E150" s="111">
        <v>5905.8</v>
      </c>
      <c r="F150" s="60" t="s">
        <v>12</v>
      </c>
    </row>
    <row r="151" spans="2:6">
      <c r="B151" s="109">
        <v>0.65689814814814818</v>
      </c>
      <c r="C151" s="110">
        <v>137</v>
      </c>
      <c r="D151" s="111">
        <v>34.74</v>
      </c>
      <c r="E151" s="111">
        <v>4759.38</v>
      </c>
      <c r="F151" s="60" t="s">
        <v>12</v>
      </c>
    </row>
    <row r="152" spans="2:6">
      <c r="B152" s="109">
        <v>0.66203703703703709</v>
      </c>
      <c r="C152" s="110">
        <v>14</v>
      </c>
      <c r="D152" s="111">
        <v>34.78</v>
      </c>
      <c r="E152" s="111">
        <v>486.92</v>
      </c>
      <c r="F152" s="60" t="s">
        <v>12</v>
      </c>
    </row>
    <row r="153" spans="2:6">
      <c r="B153" s="109">
        <v>0.66234953703703703</v>
      </c>
      <c r="C153" s="110">
        <v>33</v>
      </c>
      <c r="D153" s="111">
        <v>34.78</v>
      </c>
      <c r="E153" s="111">
        <v>1147.74</v>
      </c>
      <c r="F153" s="60" t="s">
        <v>12</v>
      </c>
    </row>
    <row r="154" spans="2:6">
      <c r="B154" s="109">
        <v>0.66245370370370371</v>
      </c>
      <c r="C154" s="110">
        <v>154</v>
      </c>
      <c r="D154" s="111">
        <v>34.78</v>
      </c>
      <c r="E154" s="111">
        <v>5356.12</v>
      </c>
      <c r="F154" s="60" t="s">
        <v>12</v>
      </c>
    </row>
    <row r="155" spans="2:6">
      <c r="B155" s="109">
        <v>0.66245370370370371</v>
      </c>
      <c r="C155" s="110">
        <v>134</v>
      </c>
      <c r="D155" s="111">
        <v>34.78</v>
      </c>
      <c r="E155" s="111">
        <v>4660.5200000000004</v>
      </c>
      <c r="F155" s="60" t="s">
        <v>12</v>
      </c>
    </row>
    <row r="156" spans="2:6">
      <c r="B156" s="109">
        <v>0.66318287037037038</v>
      </c>
      <c r="C156" s="110">
        <v>7</v>
      </c>
      <c r="D156" s="111">
        <v>34.76</v>
      </c>
      <c r="E156" s="111">
        <v>243.32</v>
      </c>
      <c r="F156" s="60" t="s">
        <v>12</v>
      </c>
    </row>
    <row r="157" spans="2:6">
      <c r="B157" s="109">
        <v>0.66318287037037038</v>
      </c>
      <c r="C157" s="110">
        <v>1</v>
      </c>
      <c r="D157" s="111">
        <v>34.76</v>
      </c>
      <c r="E157" s="111">
        <v>34.76</v>
      </c>
      <c r="F157" s="60" t="s">
        <v>12</v>
      </c>
    </row>
    <row r="158" spans="2:6">
      <c r="B158" s="109">
        <v>0.66928240740740741</v>
      </c>
      <c r="C158" s="110">
        <v>408</v>
      </c>
      <c r="D158" s="111">
        <v>34.86</v>
      </c>
      <c r="E158" s="111">
        <v>14222.88</v>
      </c>
      <c r="F158" s="60" t="s">
        <v>12</v>
      </c>
    </row>
    <row r="159" spans="2:6">
      <c r="B159" s="109">
        <v>0.66928240740740741</v>
      </c>
      <c r="C159" s="110">
        <v>298</v>
      </c>
      <c r="D159" s="111">
        <v>34.86</v>
      </c>
      <c r="E159" s="111">
        <v>10388.280000000001</v>
      </c>
      <c r="F159" s="60" t="s">
        <v>12</v>
      </c>
    </row>
    <row r="160" spans="2:6">
      <c r="B160" s="109">
        <v>0.67018518518518522</v>
      </c>
      <c r="C160" s="110">
        <v>297</v>
      </c>
      <c r="D160" s="111">
        <v>34.86</v>
      </c>
      <c r="E160" s="111">
        <v>10353.42</v>
      </c>
      <c r="F160" s="60" t="s">
        <v>12</v>
      </c>
    </row>
    <row r="161" spans="2:6">
      <c r="B161" s="109">
        <v>0.67133101851851851</v>
      </c>
      <c r="C161" s="110">
        <v>100</v>
      </c>
      <c r="D161" s="111">
        <v>34.840000000000003</v>
      </c>
      <c r="E161" s="111">
        <v>3484.0000000000005</v>
      </c>
      <c r="F161" s="60" t="s">
        <v>12</v>
      </c>
    </row>
    <row r="162" spans="2:6">
      <c r="B162" s="109">
        <v>0.6723958333333333</v>
      </c>
      <c r="C162" s="110">
        <v>89</v>
      </c>
      <c r="D162" s="111">
        <v>34.799999999999997</v>
      </c>
      <c r="E162" s="111">
        <v>3097.2</v>
      </c>
      <c r="F162" s="60" t="s">
        <v>12</v>
      </c>
    </row>
    <row r="163" spans="2:6">
      <c r="B163" s="109">
        <v>0.67435185185185187</v>
      </c>
      <c r="C163" s="110">
        <v>92</v>
      </c>
      <c r="D163" s="111">
        <v>34.799999999999997</v>
      </c>
      <c r="E163" s="111">
        <v>3201.6</v>
      </c>
      <c r="F163" s="60" t="s">
        <v>12</v>
      </c>
    </row>
    <row r="164" spans="2:6">
      <c r="B164" s="109">
        <v>0.67483796296296295</v>
      </c>
      <c r="C164" s="110">
        <v>357</v>
      </c>
      <c r="D164" s="111">
        <v>34.78</v>
      </c>
      <c r="E164" s="111">
        <v>12416.460000000001</v>
      </c>
      <c r="F164" s="60" t="s">
        <v>12</v>
      </c>
    </row>
    <row r="165" spans="2:6" ht="12.5">
      <c r="B165" s="34">
        <v>0.67756944444444445</v>
      </c>
      <c r="C165" s="103">
        <v>206</v>
      </c>
      <c r="D165" s="104">
        <v>34.82</v>
      </c>
      <c r="E165" s="104">
        <v>7172.92</v>
      </c>
      <c r="F165" s="105" t="s">
        <v>12</v>
      </c>
    </row>
    <row r="166" spans="2:6" ht="12.5">
      <c r="B166" s="34">
        <v>0.67842592592592588</v>
      </c>
      <c r="C166" s="103">
        <v>110</v>
      </c>
      <c r="D166" s="104">
        <v>34.799999999999997</v>
      </c>
      <c r="E166" s="104">
        <v>3827.9999999999995</v>
      </c>
      <c r="F166" s="105" t="s">
        <v>12</v>
      </c>
    </row>
    <row r="167" spans="2:6" ht="12.5">
      <c r="B167" s="34">
        <v>0.67891203703703706</v>
      </c>
      <c r="C167" s="103">
        <v>88</v>
      </c>
      <c r="D167" s="104">
        <v>34.76</v>
      </c>
      <c r="E167" s="104">
        <v>3058.8799999999997</v>
      </c>
      <c r="F167" s="105" t="s">
        <v>12</v>
      </c>
    </row>
    <row r="168" spans="2:6" ht="12.5">
      <c r="B168" s="34">
        <v>0.6812731481481481</v>
      </c>
      <c r="C168" s="103">
        <v>105</v>
      </c>
      <c r="D168" s="104">
        <v>34.799999999999997</v>
      </c>
      <c r="E168" s="104">
        <v>3653.9999999999995</v>
      </c>
      <c r="F168" s="105" t="s">
        <v>12</v>
      </c>
    </row>
    <row r="169" spans="2:6" ht="12.5">
      <c r="B169" s="34">
        <v>0.68326388888888889</v>
      </c>
      <c r="C169" s="103">
        <v>144</v>
      </c>
      <c r="D169" s="104">
        <v>34.840000000000003</v>
      </c>
      <c r="E169" s="104">
        <v>5016.9600000000009</v>
      </c>
      <c r="F169" s="105" t="s">
        <v>12</v>
      </c>
    </row>
    <row r="170" spans="2:6" ht="12.5">
      <c r="B170" s="34">
        <v>0.68329861111111112</v>
      </c>
      <c r="C170" s="103">
        <v>215</v>
      </c>
      <c r="D170" s="104">
        <v>34.840000000000003</v>
      </c>
      <c r="E170" s="104">
        <v>7490.6</v>
      </c>
      <c r="F170" s="105" t="s">
        <v>12</v>
      </c>
    </row>
    <row r="171" spans="2:6" ht="12.5">
      <c r="B171" s="34">
        <v>0.68431712962962965</v>
      </c>
      <c r="C171" s="103">
        <v>97</v>
      </c>
      <c r="D171" s="104">
        <v>34.82</v>
      </c>
      <c r="E171" s="104">
        <v>3377.54</v>
      </c>
      <c r="F171" s="105" t="s">
        <v>12</v>
      </c>
    </row>
    <row r="172" spans="2:6" ht="12.5">
      <c r="B172" s="34">
        <v>0.69673611111111111</v>
      </c>
      <c r="C172" s="103">
        <v>226</v>
      </c>
      <c r="D172" s="104">
        <v>34.92</v>
      </c>
      <c r="E172" s="104">
        <v>7891.92</v>
      </c>
      <c r="F172" s="105" t="s">
        <v>12</v>
      </c>
    </row>
    <row r="173" spans="2:6" ht="12.5">
      <c r="B173" s="34">
        <v>0.69673611111111111</v>
      </c>
      <c r="C173" s="103">
        <v>170</v>
      </c>
      <c r="D173" s="104">
        <v>34.92</v>
      </c>
      <c r="E173" s="104">
        <v>5936.4000000000005</v>
      </c>
      <c r="F173" s="105" t="s">
        <v>12</v>
      </c>
    </row>
    <row r="174" spans="2:6" ht="12.5">
      <c r="B174" s="34">
        <v>0.69673611111111111</v>
      </c>
      <c r="C174" s="103">
        <v>161</v>
      </c>
      <c r="D174" s="104">
        <v>34.92</v>
      </c>
      <c r="E174" s="104">
        <v>5622.12</v>
      </c>
      <c r="F174" s="105" t="s">
        <v>12</v>
      </c>
    </row>
    <row r="175" spans="2:6" ht="12.5">
      <c r="B175" s="34">
        <v>0.69907407407407407</v>
      </c>
      <c r="C175" s="103">
        <v>240</v>
      </c>
      <c r="D175" s="104">
        <v>34.9</v>
      </c>
      <c r="E175" s="104">
        <v>8376</v>
      </c>
      <c r="F175" s="105" t="s">
        <v>12</v>
      </c>
    </row>
    <row r="176" spans="2:6" ht="12.5">
      <c r="B176" s="34">
        <v>0.69907407407407407</v>
      </c>
      <c r="C176" s="103">
        <v>559</v>
      </c>
      <c r="D176" s="104">
        <v>34.9</v>
      </c>
      <c r="E176" s="104">
        <v>19509.099999999999</v>
      </c>
      <c r="F176" s="105" t="s">
        <v>12</v>
      </c>
    </row>
    <row r="177" spans="2:6" ht="12.5">
      <c r="B177" s="34">
        <v>0.69936342592592593</v>
      </c>
      <c r="C177" s="103">
        <v>287</v>
      </c>
      <c r="D177" s="104">
        <v>34.880000000000003</v>
      </c>
      <c r="E177" s="104">
        <v>10010.560000000001</v>
      </c>
      <c r="F177" s="105" t="s">
        <v>12</v>
      </c>
    </row>
    <row r="178" spans="2:6" ht="12.5">
      <c r="B178" s="34">
        <v>0.70340277777777782</v>
      </c>
      <c r="C178" s="103">
        <v>181</v>
      </c>
      <c r="D178" s="104">
        <v>34.9</v>
      </c>
      <c r="E178" s="104">
        <v>6316.9</v>
      </c>
      <c r="F178" s="105" t="s">
        <v>12</v>
      </c>
    </row>
    <row r="179" spans="2:6" ht="12.5">
      <c r="B179" s="34">
        <v>0.70340277777777782</v>
      </c>
      <c r="C179" s="103">
        <v>349</v>
      </c>
      <c r="D179" s="104">
        <v>34.9</v>
      </c>
      <c r="E179" s="104">
        <v>12180.1</v>
      </c>
      <c r="F179" s="105" t="s">
        <v>12</v>
      </c>
    </row>
    <row r="180" spans="2:6" ht="12.5">
      <c r="B180" s="34">
        <v>0.70406250000000004</v>
      </c>
      <c r="C180" s="103">
        <v>92</v>
      </c>
      <c r="D180" s="104">
        <v>34.86</v>
      </c>
      <c r="E180" s="104">
        <v>3207.12</v>
      </c>
      <c r="F180" s="105" t="s">
        <v>12</v>
      </c>
    </row>
    <row r="181" spans="2:6" ht="12.5">
      <c r="B181" s="34">
        <v>0.7083680555555556</v>
      </c>
      <c r="C181" s="103">
        <v>121</v>
      </c>
      <c r="D181" s="104">
        <v>34.9</v>
      </c>
      <c r="E181" s="104">
        <v>4222.8999999999996</v>
      </c>
      <c r="F181" s="105" t="s">
        <v>12</v>
      </c>
    </row>
    <row r="182" spans="2:6" ht="12.5">
      <c r="B182" s="34">
        <v>0.70881944444444445</v>
      </c>
      <c r="C182" s="103">
        <v>196</v>
      </c>
      <c r="D182" s="104">
        <v>34.86</v>
      </c>
      <c r="E182" s="104">
        <v>6832.5599999999995</v>
      </c>
      <c r="F182" s="105" t="s">
        <v>12</v>
      </c>
    </row>
    <row r="183" spans="2:6" ht="12.5">
      <c r="B183" s="34">
        <v>0.70881944444444445</v>
      </c>
      <c r="C183" s="103">
        <v>243</v>
      </c>
      <c r="D183" s="104">
        <v>34.86</v>
      </c>
      <c r="E183" s="104">
        <v>8470.98</v>
      </c>
      <c r="F183" s="105" t="s">
        <v>12</v>
      </c>
    </row>
    <row r="184" spans="2:6" ht="12.5">
      <c r="B184" s="34">
        <v>0.71122685185185186</v>
      </c>
      <c r="C184" s="103">
        <v>328</v>
      </c>
      <c r="D184" s="104">
        <v>34.86</v>
      </c>
      <c r="E184" s="104">
        <v>11434.08</v>
      </c>
      <c r="F184" s="105" t="s">
        <v>12</v>
      </c>
    </row>
    <row r="185" spans="2:6" ht="12.5">
      <c r="B185" s="34">
        <v>0.71171296296296294</v>
      </c>
      <c r="C185" s="103">
        <v>89</v>
      </c>
      <c r="D185" s="104">
        <v>34.840000000000003</v>
      </c>
      <c r="E185" s="104">
        <v>3100.76</v>
      </c>
      <c r="F185" s="105" t="s">
        <v>12</v>
      </c>
    </row>
    <row r="186" spans="2:6" ht="12.5">
      <c r="B186" s="34">
        <v>0.7129050925925926</v>
      </c>
      <c r="C186" s="103">
        <v>93</v>
      </c>
      <c r="D186" s="104">
        <v>34.82</v>
      </c>
      <c r="E186" s="104">
        <v>3238.26</v>
      </c>
      <c r="F186" s="105" t="s">
        <v>12</v>
      </c>
    </row>
    <row r="187" spans="2:6" ht="12.5">
      <c r="B187" s="34">
        <v>0.71357638888888886</v>
      </c>
      <c r="C187" s="103">
        <v>105</v>
      </c>
      <c r="D187" s="104">
        <v>34.799999999999997</v>
      </c>
      <c r="E187" s="104">
        <v>3653.9999999999995</v>
      </c>
      <c r="F187" s="105" t="s">
        <v>12</v>
      </c>
    </row>
    <row r="188" spans="2:6" ht="12.5">
      <c r="B188" s="34">
        <v>0.71372685185185181</v>
      </c>
      <c r="C188" s="103">
        <v>93</v>
      </c>
      <c r="D188" s="104">
        <v>34.78</v>
      </c>
      <c r="E188" s="104">
        <v>3234.54</v>
      </c>
      <c r="F188" s="105" t="s">
        <v>12</v>
      </c>
    </row>
    <row r="189" spans="2:6" ht="12.5">
      <c r="B189" s="34">
        <v>0.71701388888888884</v>
      </c>
      <c r="C189" s="103">
        <v>290</v>
      </c>
      <c r="D189" s="104">
        <v>34.82</v>
      </c>
      <c r="E189" s="104">
        <v>10097.799999999999</v>
      </c>
      <c r="F189" s="105" t="s">
        <v>12</v>
      </c>
    </row>
    <row r="190" spans="2:6" ht="12.5">
      <c r="B190" s="34"/>
      <c r="C190" s="103"/>
      <c r="D190" s="104"/>
      <c r="E190" s="104"/>
      <c r="F190" s="105"/>
    </row>
    <row r="191" spans="2:6" ht="12.5">
      <c r="B191" s="34"/>
      <c r="C191" s="103"/>
      <c r="D191" s="104"/>
      <c r="E191" s="104"/>
      <c r="F191" s="105"/>
    </row>
    <row r="192" spans="2:6" ht="12.5">
      <c r="B192" s="34"/>
      <c r="C192" s="103"/>
      <c r="D192" s="104"/>
      <c r="E192" s="104"/>
      <c r="F192" s="105"/>
    </row>
    <row r="193" spans="2:6" ht="12.5">
      <c r="B193" s="34"/>
      <c r="C193" s="103"/>
      <c r="D193" s="104"/>
      <c r="E193" s="104"/>
      <c r="F193" s="105"/>
    </row>
    <row r="194" spans="2:6" ht="12.5">
      <c r="B194" s="34"/>
      <c r="C194" s="103"/>
      <c r="D194" s="104"/>
      <c r="E194" s="104"/>
      <c r="F194" s="105"/>
    </row>
    <row r="195" spans="2:6" ht="12.5">
      <c r="B195" s="34"/>
      <c r="C195" s="103"/>
      <c r="D195" s="104"/>
      <c r="E195" s="104"/>
      <c r="F195" s="105"/>
    </row>
    <row r="196" spans="2:6" ht="12.5">
      <c r="B196" s="34"/>
      <c r="C196" s="103"/>
      <c r="D196" s="104"/>
      <c r="E196" s="104"/>
      <c r="F196" s="105"/>
    </row>
    <row r="197" spans="2:6" ht="12.5">
      <c r="B197" s="34"/>
      <c r="C197" s="103"/>
      <c r="D197" s="104"/>
      <c r="E197" s="104"/>
      <c r="F197" s="105"/>
    </row>
    <row r="198" spans="2:6" ht="12.5">
      <c r="B198" s="34"/>
      <c r="C198" s="103"/>
      <c r="D198" s="104"/>
      <c r="E198" s="104"/>
      <c r="F198" s="105"/>
    </row>
    <row r="199" spans="2:6" ht="12.5">
      <c r="B199" s="34"/>
      <c r="C199" s="103"/>
      <c r="D199" s="104"/>
      <c r="E199" s="104"/>
      <c r="F199" s="105"/>
    </row>
    <row r="200" spans="2:6" ht="12.5">
      <c r="B200" s="34"/>
      <c r="C200" s="103"/>
      <c r="D200" s="104"/>
      <c r="E200" s="104"/>
      <c r="F200" s="105"/>
    </row>
    <row r="201" spans="2:6" ht="12.5">
      <c r="B201" s="34"/>
      <c r="C201" s="103"/>
      <c r="D201" s="104"/>
      <c r="E201" s="104"/>
      <c r="F201" s="105"/>
    </row>
    <row r="202" spans="2:6" ht="12.5">
      <c r="B202" s="34"/>
      <c r="C202" s="103"/>
      <c r="D202" s="104"/>
      <c r="E202" s="104"/>
      <c r="F202" s="105"/>
    </row>
    <row r="203" spans="2:6" ht="12.5">
      <c r="B203" s="34"/>
      <c r="C203" s="103"/>
      <c r="D203" s="104"/>
      <c r="E203" s="104"/>
      <c r="F203" s="105"/>
    </row>
    <row r="204" spans="2:6" ht="12.5">
      <c r="B204" s="34"/>
      <c r="C204" s="103"/>
      <c r="D204" s="104"/>
      <c r="E204" s="104"/>
      <c r="F204" s="105"/>
    </row>
    <row r="205" spans="2:6" ht="12.5">
      <c r="B205" s="34"/>
      <c r="C205" s="103"/>
      <c r="D205" s="104"/>
      <c r="E205" s="104"/>
      <c r="F205" s="105"/>
    </row>
    <row r="206" spans="2:6" ht="12.5">
      <c r="B206" s="34"/>
      <c r="C206" s="103"/>
      <c r="D206" s="104"/>
      <c r="E206" s="104"/>
      <c r="F206" s="105"/>
    </row>
    <row r="207" spans="2:6" ht="12.5">
      <c r="B207" s="34"/>
      <c r="C207" s="103"/>
      <c r="D207" s="104"/>
      <c r="E207" s="104"/>
      <c r="F207" s="105"/>
    </row>
    <row r="208" spans="2:6" ht="12.5">
      <c r="B208" s="34"/>
      <c r="C208" s="103"/>
      <c r="D208" s="104"/>
      <c r="E208" s="104"/>
      <c r="F208" s="105"/>
    </row>
    <row r="209" spans="2:6" ht="12.5">
      <c r="B209" s="34"/>
      <c r="C209" s="103"/>
      <c r="D209" s="104"/>
      <c r="E209" s="104"/>
      <c r="F209" s="105"/>
    </row>
    <row r="210" spans="2:6" ht="12.5">
      <c r="B210" s="34"/>
      <c r="C210" s="103"/>
      <c r="D210" s="104"/>
      <c r="E210" s="104"/>
      <c r="F210" s="105"/>
    </row>
    <row r="211" spans="2:6" ht="12.5">
      <c r="B211" s="34"/>
      <c r="C211" s="103"/>
      <c r="D211" s="104"/>
      <c r="E211" s="104"/>
      <c r="F211" s="105"/>
    </row>
    <row r="212" spans="2:6" ht="12.5">
      <c r="B212" s="34"/>
      <c r="C212" s="103"/>
      <c r="D212" s="104"/>
      <c r="E212" s="104"/>
      <c r="F212" s="105"/>
    </row>
    <row r="213" spans="2:6" ht="12.5">
      <c r="B213" s="34"/>
      <c r="C213" s="103"/>
      <c r="D213" s="104"/>
      <c r="E213" s="104"/>
      <c r="F213" s="105"/>
    </row>
    <row r="214" spans="2:6" ht="12.5">
      <c r="B214" s="34"/>
      <c r="C214" s="103"/>
      <c r="D214" s="104"/>
      <c r="E214" s="104"/>
      <c r="F214" s="105"/>
    </row>
    <row r="215" spans="2:6" ht="12.5">
      <c r="B215" s="34"/>
      <c r="C215" s="103"/>
      <c r="D215" s="104"/>
      <c r="E215" s="104"/>
      <c r="F215" s="105"/>
    </row>
    <row r="216" spans="2:6" ht="12.5">
      <c r="B216" s="34"/>
      <c r="C216" s="103"/>
      <c r="D216" s="104"/>
      <c r="E216" s="104"/>
      <c r="F216" s="105"/>
    </row>
    <row r="217" spans="2:6" ht="12.5">
      <c r="B217" s="34"/>
      <c r="C217" s="103"/>
      <c r="D217" s="104"/>
      <c r="E217" s="104"/>
      <c r="F217" s="105"/>
    </row>
    <row r="218" spans="2:6" ht="12.5">
      <c r="B218" s="34"/>
      <c r="C218" s="103"/>
      <c r="D218" s="104"/>
      <c r="E218" s="104"/>
      <c r="F218" s="105"/>
    </row>
    <row r="219" spans="2:6" ht="12.5">
      <c r="B219" s="34"/>
      <c r="C219" s="103"/>
      <c r="D219" s="104"/>
      <c r="E219" s="104"/>
      <c r="F219" s="105"/>
    </row>
    <row r="220" spans="2:6" ht="12.5">
      <c r="B220" s="34"/>
      <c r="C220" s="103"/>
      <c r="D220" s="104"/>
      <c r="E220" s="104"/>
      <c r="F220" s="105"/>
    </row>
    <row r="221" spans="2:6" ht="12.5">
      <c r="B221" s="34"/>
      <c r="C221" s="103"/>
      <c r="D221" s="104"/>
      <c r="E221" s="104"/>
      <c r="F221" s="105"/>
    </row>
    <row r="222" spans="2:6" ht="12.5">
      <c r="B222" s="34"/>
      <c r="C222" s="103"/>
      <c r="D222" s="104"/>
      <c r="E222" s="104"/>
      <c r="F222" s="105"/>
    </row>
    <row r="223" spans="2:6" ht="12.5">
      <c r="B223" s="34"/>
      <c r="C223" s="103"/>
      <c r="D223" s="104"/>
      <c r="E223" s="104"/>
      <c r="F223" s="105"/>
    </row>
    <row r="224" spans="2:6" ht="12.5">
      <c r="B224" s="34"/>
      <c r="C224" s="103"/>
      <c r="D224" s="104"/>
      <c r="E224" s="104"/>
      <c r="F224" s="105"/>
    </row>
    <row r="225" spans="2:6" ht="12.5">
      <c r="B225" s="34"/>
      <c r="C225" s="103"/>
      <c r="D225" s="104"/>
      <c r="E225" s="104"/>
      <c r="F225" s="105"/>
    </row>
    <row r="226" spans="2:6" ht="12.5">
      <c r="B226" s="34"/>
      <c r="C226" s="103"/>
      <c r="D226" s="104"/>
      <c r="E226" s="104"/>
      <c r="F226" s="105"/>
    </row>
    <row r="227" spans="2:6" ht="12.5">
      <c r="B227" s="34"/>
      <c r="C227" s="103"/>
      <c r="D227" s="104"/>
      <c r="E227" s="104"/>
      <c r="F227" s="105"/>
    </row>
    <row r="228" spans="2:6" ht="12.5">
      <c r="B228" s="34"/>
      <c r="C228" s="103"/>
      <c r="D228" s="104"/>
      <c r="E228" s="104"/>
      <c r="F228" s="105"/>
    </row>
    <row r="229" spans="2:6" ht="12.5">
      <c r="B229" s="34"/>
      <c r="C229" s="103"/>
      <c r="D229" s="104"/>
      <c r="E229" s="104"/>
      <c r="F229" s="105"/>
    </row>
    <row r="230" spans="2:6" ht="12.5">
      <c r="B230" s="34"/>
      <c r="C230" s="103"/>
      <c r="D230" s="104"/>
      <c r="E230" s="104"/>
      <c r="F230" s="105"/>
    </row>
    <row r="231" spans="2:6" ht="12.5">
      <c r="B231" s="34"/>
      <c r="C231" s="103"/>
      <c r="D231" s="104"/>
      <c r="E231" s="104"/>
      <c r="F231" s="105"/>
    </row>
    <row r="232" spans="2:6" ht="12.5">
      <c r="B232" s="34"/>
      <c r="C232" s="103"/>
      <c r="D232" s="104"/>
      <c r="E232" s="104"/>
      <c r="F232" s="105"/>
    </row>
    <row r="233" spans="2:6" ht="12.5">
      <c r="B233" s="34"/>
      <c r="C233" s="103"/>
      <c r="D233" s="104"/>
      <c r="E233" s="104"/>
      <c r="F233" s="105"/>
    </row>
    <row r="234" spans="2:6" ht="12.5">
      <c r="B234" s="34"/>
      <c r="C234" s="103"/>
      <c r="D234" s="104"/>
      <c r="E234" s="104"/>
      <c r="F234" s="105"/>
    </row>
    <row r="235" spans="2:6" ht="12.5">
      <c r="B235" s="34"/>
      <c r="C235" s="103"/>
      <c r="D235" s="104"/>
      <c r="E235" s="104"/>
      <c r="F235" s="105"/>
    </row>
    <row r="236" spans="2:6" ht="12.5">
      <c r="B236" s="34"/>
      <c r="C236" s="103"/>
      <c r="D236" s="104"/>
      <c r="E236" s="104"/>
      <c r="F236" s="105"/>
    </row>
    <row r="237" spans="2:6" ht="12.5">
      <c r="B237" s="34"/>
      <c r="C237" s="103"/>
      <c r="D237" s="104"/>
      <c r="E237" s="104"/>
      <c r="F237" s="105"/>
    </row>
    <row r="238" spans="2:6" ht="12.5">
      <c r="B238" s="34"/>
      <c r="C238" s="103"/>
      <c r="D238" s="104"/>
      <c r="E238" s="104"/>
      <c r="F238" s="105"/>
    </row>
    <row r="239" spans="2:6" ht="12.5">
      <c r="B239" s="34"/>
      <c r="C239" s="103"/>
      <c r="D239" s="104"/>
      <c r="E239" s="104"/>
      <c r="F239" s="105"/>
    </row>
    <row r="240" spans="2:6" ht="12.5">
      <c r="B240" s="34"/>
      <c r="C240" s="103"/>
      <c r="D240" s="104"/>
      <c r="E240" s="104"/>
      <c r="F240" s="105"/>
    </row>
    <row r="241" spans="2:6" ht="12.5">
      <c r="B241" s="34"/>
      <c r="C241" s="103"/>
      <c r="D241" s="104"/>
      <c r="E241" s="104"/>
      <c r="F241" s="105"/>
    </row>
    <row r="242" spans="2:6" ht="12.5">
      <c r="B242" s="34"/>
      <c r="C242" s="103"/>
      <c r="D242" s="104"/>
      <c r="E242" s="104"/>
      <c r="F242" s="105"/>
    </row>
    <row r="243" spans="2:6" ht="12.5">
      <c r="B243" s="34"/>
      <c r="C243" s="103"/>
      <c r="D243" s="104"/>
      <c r="E243" s="104"/>
      <c r="F243" s="105"/>
    </row>
    <row r="244" spans="2:6" ht="12.5">
      <c r="B244" s="34"/>
      <c r="C244" s="103"/>
      <c r="D244" s="104"/>
      <c r="E244" s="104"/>
      <c r="F244" s="105"/>
    </row>
    <row r="245" spans="2:6" ht="12.5">
      <c r="B245" s="34"/>
      <c r="C245" s="103"/>
      <c r="D245" s="104"/>
      <c r="E245" s="104"/>
      <c r="F245" s="105"/>
    </row>
    <row r="246" spans="2:6" ht="12.5">
      <c r="B246" s="34"/>
      <c r="C246" s="103"/>
      <c r="D246" s="104"/>
      <c r="E246" s="104"/>
      <c r="F246" s="105"/>
    </row>
    <row r="247" spans="2:6" ht="12.5">
      <c r="B247" s="34"/>
      <c r="C247" s="103"/>
      <c r="D247" s="104"/>
      <c r="E247" s="104"/>
      <c r="F247" s="105"/>
    </row>
    <row r="248" spans="2:6" ht="12.5">
      <c r="B248" s="34"/>
      <c r="C248" s="103"/>
      <c r="D248" s="104"/>
      <c r="E248" s="104"/>
      <c r="F248" s="105"/>
    </row>
  </sheetData>
  <conditionalFormatting sqref="D15:D19">
    <cfRule type="expression" dxfId="20" priority="1">
      <formula>$D15&gt;#REF!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U80"/>
  <sheetViews>
    <sheetView zoomScale="90" zoomScaleNormal="90" workbookViewId="0">
      <pane ySplit="8" topLeftCell="A66" activePane="bottomLeft" state="frozen"/>
      <selection pane="bottomLeft" activeCell="D94" sqref="D94"/>
    </sheetView>
  </sheetViews>
  <sheetFormatPr defaultColWidth="9.453125" defaultRowHeight="14.5"/>
  <cols>
    <col min="1" max="1" width="9.453125" style="1"/>
    <col min="2" max="2" width="35.453125" style="57" bestFit="1" customWidth="1"/>
    <col min="3" max="3" width="22.453125" style="1" bestFit="1" customWidth="1"/>
    <col min="4" max="5" width="18.81640625" style="1" customWidth="1"/>
    <col min="6" max="6" width="1.54296875" style="1" customWidth="1"/>
    <col min="7" max="9" width="18.81640625" style="1" customWidth="1"/>
    <col min="10" max="10" width="1.54296875" style="1" customWidth="1"/>
    <col min="11" max="13" width="18.81640625" style="1" customWidth="1"/>
    <col min="14" max="14" width="1.54296875" style="1" customWidth="1"/>
    <col min="15" max="17" width="18.81640625" style="1" customWidth="1"/>
    <col min="18" max="18" width="1.54296875" style="1" customWidth="1"/>
    <col min="19" max="21" width="18.81640625" style="1" customWidth="1"/>
    <col min="22" max="16384" width="9.453125" style="1"/>
  </cols>
  <sheetData>
    <row r="1" spans="2:21" ht="15" customHeight="1">
      <c r="B1" s="51"/>
      <c r="C1" s="4"/>
      <c r="D1" s="4"/>
      <c r="E1" s="4"/>
    </row>
    <row r="2" spans="2:21">
      <c r="B2" s="52"/>
      <c r="C2" s="2"/>
      <c r="D2" s="2"/>
      <c r="E2" s="4"/>
      <c r="F2" s="5"/>
    </row>
    <row r="3" spans="2:21">
      <c r="B3" s="52"/>
      <c r="C3" s="2"/>
      <c r="D3" s="2"/>
      <c r="E3" s="2"/>
      <c r="F3" s="5"/>
      <c r="I3" s="27"/>
    </row>
    <row r="4" spans="2:21">
      <c r="B4" s="53"/>
      <c r="C4" s="2"/>
      <c r="D4" s="2"/>
      <c r="E4" s="2"/>
      <c r="F4" s="5"/>
    </row>
    <row r="5" spans="2:21">
      <c r="B5" s="54"/>
      <c r="F5" s="5"/>
    </row>
    <row r="6" spans="2:21" ht="18">
      <c r="B6" s="55" t="s">
        <v>9</v>
      </c>
      <c r="F6" s="5"/>
    </row>
    <row r="7" spans="2:21">
      <c r="B7" s="54"/>
      <c r="C7" s="125" t="s">
        <v>19</v>
      </c>
      <c r="D7" s="126"/>
      <c r="E7" s="127"/>
      <c r="F7" s="5"/>
      <c r="G7" s="125" t="s">
        <v>12</v>
      </c>
      <c r="H7" s="126"/>
      <c r="I7" s="127"/>
      <c r="K7" s="125" t="s">
        <v>22</v>
      </c>
      <c r="L7" s="126"/>
      <c r="M7" s="127"/>
      <c r="O7" s="125" t="s">
        <v>23</v>
      </c>
      <c r="P7" s="126"/>
      <c r="Q7" s="127"/>
      <c r="S7" s="125" t="s">
        <v>28</v>
      </c>
      <c r="T7" s="126"/>
      <c r="U7" s="127"/>
    </row>
    <row r="8" spans="2:21" ht="33" customHeight="1">
      <c r="B8" s="56" t="s">
        <v>8</v>
      </c>
      <c r="C8" s="31" t="s">
        <v>2</v>
      </c>
      <c r="D8" s="32" t="s">
        <v>14</v>
      </c>
      <c r="E8" s="32" t="s">
        <v>13</v>
      </c>
      <c r="F8" s="5"/>
      <c r="G8" s="99" t="s">
        <v>2</v>
      </c>
      <c r="H8" s="32" t="s">
        <v>14</v>
      </c>
      <c r="I8" s="32" t="s">
        <v>13</v>
      </c>
      <c r="K8" s="99" t="s">
        <v>2</v>
      </c>
      <c r="L8" s="32" t="s">
        <v>14</v>
      </c>
      <c r="M8" s="32" t="s">
        <v>13</v>
      </c>
      <c r="O8" s="98" t="s">
        <v>2</v>
      </c>
      <c r="P8" s="64" t="s">
        <v>14</v>
      </c>
      <c r="Q8" s="63" t="s">
        <v>13</v>
      </c>
      <c r="S8" s="98" t="s">
        <v>2</v>
      </c>
      <c r="T8" s="64" t="s">
        <v>14</v>
      </c>
      <c r="U8" s="63" t="s">
        <v>13</v>
      </c>
    </row>
    <row r="9" spans="2:21" s="85" customFormat="1" ht="14">
      <c r="B9" s="97"/>
      <c r="C9" s="96"/>
      <c r="D9" s="96"/>
      <c r="E9" s="96"/>
    </row>
    <row r="10" spans="2:21" s="85" customFormat="1" ht="14">
      <c r="B10" s="95">
        <v>46080</v>
      </c>
      <c r="C10" s="92">
        <v>27642</v>
      </c>
      <c r="D10" s="94">
        <v>32.414200000000001</v>
      </c>
      <c r="E10" s="93">
        <v>895993.31640000001</v>
      </c>
      <c r="G10" s="92">
        <v>27642</v>
      </c>
      <c r="H10" s="94">
        <v>32.414200000000001</v>
      </c>
      <c r="I10" s="93">
        <v>895993.31640000001</v>
      </c>
      <c r="K10" s="92">
        <v>0</v>
      </c>
      <c r="L10" s="94">
        <v>0</v>
      </c>
      <c r="M10" s="93">
        <v>0</v>
      </c>
      <c r="O10" s="92">
        <v>0</v>
      </c>
      <c r="P10" s="94">
        <v>0</v>
      </c>
      <c r="Q10" s="93">
        <v>0</v>
      </c>
      <c r="S10" s="92">
        <v>0</v>
      </c>
      <c r="T10" s="94">
        <v>0</v>
      </c>
      <c r="U10" s="93">
        <v>0</v>
      </c>
    </row>
    <row r="11" spans="2:21" s="85" customFormat="1" ht="14">
      <c r="B11" s="95">
        <v>46083</v>
      </c>
      <c r="C11" s="92">
        <v>27773</v>
      </c>
      <c r="D11" s="94">
        <v>32.2607</v>
      </c>
      <c r="E11" s="93">
        <v>895976.42110000004</v>
      </c>
      <c r="G11" s="92">
        <v>27773</v>
      </c>
      <c r="H11" s="94">
        <v>32.2607</v>
      </c>
      <c r="I11" s="93">
        <v>895976.42110000004</v>
      </c>
      <c r="K11" s="92">
        <v>0</v>
      </c>
      <c r="L11" s="94">
        <v>0</v>
      </c>
      <c r="M11" s="93">
        <v>0</v>
      </c>
      <c r="O11" s="92">
        <v>0</v>
      </c>
      <c r="P11" s="94">
        <v>0</v>
      </c>
      <c r="Q11" s="93">
        <v>0</v>
      </c>
      <c r="S11" s="92">
        <v>0</v>
      </c>
      <c r="T11" s="94">
        <v>0</v>
      </c>
      <c r="U11" s="93">
        <v>0</v>
      </c>
    </row>
    <row r="12" spans="2:21" s="85" customFormat="1" ht="14">
      <c r="B12" s="95">
        <v>46084</v>
      </c>
      <c r="C12" s="92">
        <v>28971</v>
      </c>
      <c r="D12" s="94">
        <v>30.927099999999999</v>
      </c>
      <c r="E12" s="93">
        <v>895989.01410000003</v>
      </c>
      <c r="G12" s="92">
        <v>28971</v>
      </c>
      <c r="H12" s="94">
        <v>30.927099999999999</v>
      </c>
      <c r="I12" s="93">
        <v>895989.01410000003</v>
      </c>
      <c r="K12" s="92">
        <v>0</v>
      </c>
      <c r="L12" s="94">
        <v>0</v>
      </c>
      <c r="M12" s="93">
        <v>0</v>
      </c>
      <c r="O12" s="92">
        <v>0</v>
      </c>
      <c r="P12" s="94">
        <v>0</v>
      </c>
      <c r="Q12" s="93">
        <v>0</v>
      </c>
      <c r="S12" s="92">
        <v>0</v>
      </c>
      <c r="T12" s="94">
        <v>0</v>
      </c>
      <c r="U12" s="93">
        <v>0</v>
      </c>
    </row>
    <row r="13" spans="2:21" s="85" customFormat="1" ht="14">
      <c r="B13" s="95">
        <v>46085</v>
      </c>
      <c r="C13" s="92">
        <v>28626</v>
      </c>
      <c r="D13" s="94">
        <v>31.299700000000001</v>
      </c>
      <c r="E13" s="93">
        <v>895985.21220000007</v>
      </c>
      <c r="G13" s="92">
        <v>28626</v>
      </c>
      <c r="H13" s="94">
        <v>31.299700000000001</v>
      </c>
      <c r="I13" s="93">
        <v>895985.21220000007</v>
      </c>
      <c r="K13" s="92">
        <v>0</v>
      </c>
      <c r="L13" s="94">
        <v>0</v>
      </c>
      <c r="M13" s="93">
        <v>0</v>
      </c>
      <c r="O13" s="92">
        <v>0</v>
      </c>
      <c r="P13" s="94">
        <v>0</v>
      </c>
      <c r="Q13" s="93">
        <v>0</v>
      </c>
      <c r="S13" s="92">
        <v>0</v>
      </c>
      <c r="T13" s="94">
        <v>0</v>
      </c>
      <c r="U13" s="93">
        <v>0</v>
      </c>
    </row>
    <row r="14" spans="2:21" s="85" customFormat="1" ht="14">
      <c r="B14" s="91" t="str">
        <f>""&amp;TEXT(MIN(B10:B13),"mmm dd")&amp;" - "&amp;TEXT(MAX(B10:B13),"mmm dd")</f>
        <v>Feb 27 - Mar 04</v>
      </c>
      <c r="C14" s="84">
        <f>SUM(C10:C13)</f>
        <v>113012</v>
      </c>
      <c r="D14" s="90">
        <f>E14/C14</f>
        <v>31.712950516759282</v>
      </c>
      <c r="E14" s="89">
        <f>SUM(E10:E13)</f>
        <v>3583943.9638</v>
      </c>
      <c r="F14" s="100"/>
      <c r="G14" s="84">
        <f>SUM(G10:G13)</f>
        <v>113012</v>
      </c>
      <c r="H14" s="90">
        <f>I14/G14</f>
        <v>31.712950516759282</v>
      </c>
      <c r="I14" s="89">
        <f>SUM(I10:I13)</f>
        <v>3583943.9638</v>
      </c>
      <c r="J14" s="100"/>
      <c r="K14" s="84">
        <f>SUM(K10:K13)</f>
        <v>0</v>
      </c>
      <c r="L14" s="90">
        <v>0</v>
      </c>
      <c r="M14" s="89">
        <f>SUM(M10:M13)</f>
        <v>0</v>
      </c>
      <c r="O14" s="84">
        <f>SUM(O10:O13)</f>
        <v>0</v>
      </c>
      <c r="P14" s="90">
        <v>0</v>
      </c>
      <c r="Q14" s="89">
        <f>SUM(Q10:Q13)</f>
        <v>0</v>
      </c>
      <c r="S14" s="84">
        <f>SUM(S10:S13)</f>
        <v>0</v>
      </c>
      <c r="T14" s="90">
        <v>0</v>
      </c>
      <c r="U14" s="89">
        <f>SUM(U10:U13)</f>
        <v>0</v>
      </c>
    </row>
    <row r="15" spans="2:21" s="85" customFormat="1" ht="14">
      <c r="B15" s="95"/>
      <c r="C15" s="92"/>
      <c r="D15" s="94"/>
      <c r="E15" s="93"/>
      <c r="H15" s="94"/>
      <c r="L15" s="94"/>
    </row>
    <row r="16" spans="2:21" s="85" customFormat="1" ht="14">
      <c r="B16" s="95">
        <v>46086</v>
      </c>
      <c r="C16" s="92">
        <v>28741</v>
      </c>
      <c r="D16" s="94">
        <v>31.173999999999999</v>
      </c>
      <c r="E16" s="93">
        <v>895971.93400000001</v>
      </c>
      <c r="G16" s="92">
        <v>28741</v>
      </c>
      <c r="H16" s="94">
        <v>31.173999999999999</v>
      </c>
      <c r="I16" s="93">
        <v>895971.93400000001</v>
      </c>
      <c r="K16" s="92">
        <v>0</v>
      </c>
      <c r="L16" s="94">
        <v>0</v>
      </c>
      <c r="M16" s="93">
        <v>0</v>
      </c>
      <c r="O16" s="92">
        <v>0</v>
      </c>
      <c r="P16" s="94">
        <v>0</v>
      </c>
      <c r="Q16" s="93">
        <v>0</v>
      </c>
      <c r="S16" s="92">
        <v>0</v>
      </c>
      <c r="T16" s="94">
        <v>0</v>
      </c>
      <c r="U16" s="93">
        <v>0</v>
      </c>
    </row>
    <row r="17" spans="2:21" s="85" customFormat="1" ht="14">
      <c r="B17" s="27">
        <f t="shared" ref="B17:B20" si="0">WORKDAY(B16,1)</f>
        <v>46087</v>
      </c>
      <c r="C17" s="92">
        <v>29077</v>
      </c>
      <c r="D17" s="94">
        <v>30.814299999999999</v>
      </c>
      <c r="E17" s="93">
        <v>895987.40110000002</v>
      </c>
      <c r="G17" s="92">
        <v>29077</v>
      </c>
      <c r="H17" s="94">
        <v>30.814299999999999</v>
      </c>
      <c r="I17" s="93">
        <v>895987.40110000002</v>
      </c>
      <c r="K17" s="92">
        <v>0</v>
      </c>
      <c r="L17" s="94">
        <v>0</v>
      </c>
      <c r="M17" s="93">
        <v>0</v>
      </c>
      <c r="O17" s="92">
        <v>0</v>
      </c>
      <c r="P17" s="94">
        <v>0</v>
      </c>
      <c r="Q17" s="93">
        <v>0</v>
      </c>
      <c r="S17" s="92">
        <v>0</v>
      </c>
      <c r="T17" s="94">
        <v>0</v>
      </c>
      <c r="U17" s="93">
        <v>0</v>
      </c>
    </row>
    <row r="18" spans="2:21" s="85" customFormat="1" ht="14">
      <c r="B18" s="27">
        <f t="shared" si="0"/>
        <v>46090</v>
      </c>
      <c r="C18" s="92">
        <v>28812</v>
      </c>
      <c r="D18" s="94">
        <v>31.0976</v>
      </c>
      <c r="E18" s="93">
        <v>895984.05119999999</v>
      </c>
      <c r="G18" s="92">
        <v>28812</v>
      </c>
      <c r="H18" s="94">
        <v>31.0976</v>
      </c>
      <c r="I18" s="93">
        <v>895984.05119999999</v>
      </c>
      <c r="K18" s="92">
        <v>0</v>
      </c>
      <c r="L18" s="94">
        <v>0</v>
      </c>
      <c r="M18" s="93">
        <v>0</v>
      </c>
      <c r="O18" s="92">
        <v>0</v>
      </c>
      <c r="P18" s="94">
        <v>0</v>
      </c>
      <c r="Q18" s="93">
        <v>0</v>
      </c>
      <c r="S18" s="92">
        <v>0</v>
      </c>
      <c r="T18" s="94">
        <v>0</v>
      </c>
      <c r="U18" s="93">
        <v>0</v>
      </c>
    </row>
    <row r="19" spans="2:21" s="85" customFormat="1" ht="14">
      <c r="B19" s="27">
        <f t="shared" si="0"/>
        <v>46091</v>
      </c>
      <c r="C19" s="92">
        <v>27201</v>
      </c>
      <c r="D19" s="94">
        <v>32.939599999999999</v>
      </c>
      <c r="E19" s="93">
        <v>895990.05959999992</v>
      </c>
      <c r="G19" s="92">
        <v>27201</v>
      </c>
      <c r="H19" s="94">
        <v>32.939599999999999</v>
      </c>
      <c r="I19" s="93">
        <v>895990.05959999992</v>
      </c>
      <c r="K19" s="92">
        <v>0</v>
      </c>
      <c r="L19" s="94">
        <v>0</v>
      </c>
      <c r="M19" s="93">
        <v>0</v>
      </c>
      <c r="O19" s="92">
        <v>0</v>
      </c>
      <c r="P19" s="94">
        <v>0</v>
      </c>
      <c r="Q19" s="93">
        <v>0</v>
      </c>
      <c r="S19" s="92">
        <v>0</v>
      </c>
      <c r="T19" s="94">
        <v>0</v>
      </c>
      <c r="U19" s="93">
        <v>0</v>
      </c>
    </row>
    <row r="20" spans="2:21" s="85" customFormat="1" ht="14">
      <c r="B20" s="27">
        <f t="shared" si="0"/>
        <v>46092</v>
      </c>
      <c r="C20" s="92">
        <v>26878</v>
      </c>
      <c r="D20" s="94">
        <v>33.3352</v>
      </c>
      <c r="E20" s="93">
        <v>895983.50560000003</v>
      </c>
      <c r="G20" s="92">
        <v>26878</v>
      </c>
      <c r="H20" s="94">
        <v>33.3352</v>
      </c>
      <c r="I20" s="93">
        <v>895983.50560000003</v>
      </c>
      <c r="K20" s="92">
        <v>0</v>
      </c>
      <c r="L20" s="94">
        <v>0</v>
      </c>
      <c r="M20" s="93">
        <v>0</v>
      </c>
      <c r="O20" s="92">
        <v>0</v>
      </c>
      <c r="P20" s="94">
        <v>0</v>
      </c>
      <c r="Q20" s="93">
        <v>0</v>
      </c>
      <c r="S20" s="92">
        <v>0</v>
      </c>
      <c r="T20" s="94">
        <v>0</v>
      </c>
      <c r="U20" s="93">
        <v>0</v>
      </c>
    </row>
    <row r="21" spans="2:21" s="85" customFormat="1" ht="14">
      <c r="B21" s="91" t="str">
        <f>""&amp;TEXT(MIN(B16:B20),"mmm dd")&amp;" - "&amp;TEXT(MAX(B16:B20),"mmm dd")</f>
        <v>Mar 05 - Mar 11</v>
      </c>
      <c r="C21" s="84">
        <f>SUM(C16:C20)</f>
        <v>140709</v>
      </c>
      <c r="D21" s="90">
        <f>E21/C21</f>
        <v>31.838169210924672</v>
      </c>
      <c r="E21" s="89">
        <f>SUM(E16:E20)</f>
        <v>4479916.9514999995</v>
      </c>
      <c r="F21" s="100"/>
      <c r="G21" s="84">
        <f>SUM(G16:G20)</f>
        <v>140709</v>
      </c>
      <c r="H21" s="90">
        <f>I21/G21</f>
        <v>31.838169210924672</v>
      </c>
      <c r="I21" s="89">
        <f>SUM(I16:I20)</f>
        <v>4479916.9514999995</v>
      </c>
      <c r="J21" s="100"/>
      <c r="K21" s="84">
        <f>SUM(K16:K20)</f>
        <v>0</v>
      </c>
      <c r="L21" s="90">
        <v>0</v>
      </c>
      <c r="M21" s="89">
        <f>SUM(M16:M20)</f>
        <v>0</v>
      </c>
      <c r="O21" s="84">
        <f>SUM(O16:O20)</f>
        <v>0</v>
      </c>
      <c r="P21" s="90">
        <v>0</v>
      </c>
      <c r="Q21" s="89">
        <f>SUM(Q16:Q20)</f>
        <v>0</v>
      </c>
      <c r="S21" s="84">
        <f>SUM(S16:S20)</f>
        <v>0</v>
      </c>
      <c r="T21" s="90">
        <v>0</v>
      </c>
      <c r="U21" s="89">
        <f>SUM(U16:U20)</f>
        <v>0</v>
      </c>
    </row>
    <row r="22" spans="2:21" s="85" customFormat="1" ht="14">
      <c r="B22" s="118"/>
      <c r="C22" s="119"/>
      <c r="D22" s="120"/>
      <c r="E22" s="100"/>
      <c r="F22" s="100"/>
      <c r="G22" s="119"/>
      <c r="H22" s="120"/>
      <c r="I22" s="100"/>
      <c r="J22" s="100"/>
      <c r="K22" s="119"/>
      <c r="L22" s="120"/>
      <c r="M22" s="100"/>
      <c r="O22" s="119"/>
      <c r="P22" s="120"/>
      <c r="Q22" s="100"/>
      <c r="S22" s="119"/>
      <c r="T22" s="120"/>
      <c r="U22" s="100"/>
    </row>
    <row r="23" spans="2:21" s="85" customFormat="1" ht="14">
      <c r="B23" s="95">
        <v>46093</v>
      </c>
      <c r="C23" s="92">
        <v>27124</v>
      </c>
      <c r="D23" s="94">
        <v>33.046399999999998</v>
      </c>
      <c r="E23" s="93">
        <v>896350.55</v>
      </c>
      <c r="G23" s="92">
        <v>27124</v>
      </c>
      <c r="H23" s="94">
        <v>33.046399999999998</v>
      </c>
      <c r="I23" s="93">
        <v>896350.55</v>
      </c>
      <c r="K23" s="92">
        <v>0</v>
      </c>
      <c r="L23" s="94">
        <v>0</v>
      </c>
      <c r="M23" s="93">
        <v>0</v>
      </c>
      <c r="O23" s="92">
        <v>0</v>
      </c>
      <c r="P23" s="94">
        <v>0</v>
      </c>
      <c r="Q23" s="93">
        <v>0</v>
      </c>
      <c r="S23" s="92">
        <v>0</v>
      </c>
      <c r="T23" s="94">
        <v>0</v>
      </c>
      <c r="U23" s="93">
        <v>0</v>
      </c>
    </row>
    <row r="24" spans="2:21" s="85" customFormat="1" ht="14">
      <c r="B24" s="27">
        <f t="shared" ref="B24:B27" si="1">WORKDAY(B23,1)</f>
        <v>46094</v>
      </c>
      <c r="C24" s="92">
        <v>27230</v>
      </c>
      <c r="D24" s="94">
        <v>32.904800000000002</v>
      </c>
      <c r="E24" s="93">
        <v>895997.7</v>
      </c>
      <c r="G24" s="92">
        <v>27230</v>
      </c>
      <c r="H24" s="94">
        <v>32.904800000000002</v>
      </c>
      <c r="I24" s="93">
        <v>895997.7</v>
      </c>
      <c r="K24" s="92">
        <v>0</v>
      </c>
      <c r="L24" s="94">
        <v>0</v>
      </c>
      <c r="M24" s="93">
        <v>0</v>
      </c>
      <c r="O24" s="92">
        <v>0</v>
      </c>
      <c r="P24" s="94">
        <v>0</v>
      </c>
      <c r="Q24" s="93">
        <v>0</v>
      </c>
      <c r="S24" s="92">
        <v>0</v>
      </c>
      <c r="T24" s="94">
        <v>0</v>
      </c>
      <c r="U24" s="93">
        <v>0</v>
      </c>
    </row>
    <row r="25" spans="2:21" s="85" customFormat="1" ht="14">
      <c r="B25" s="27">
        <f t="shared" si="1"/>
        <v>46097</v>
      </c>
      <c r="C25" s="92">
        <v>27491</v>
      </c>
      <c r="D25" s="94">
        <v>32.592300000000002</v>
      </c>
      <c r="E25" s="93">
        <v>895994.92</v>
      </c>
      <c r="G25" s="92">
        <v>27491</v>
      </c>
      <c r="H25" s="94">
        <v>32.592300000000002</v>
      </c>
      <c r="I25" s="93">
        <v>895994.92</v>
      </c>
      <c r="K25" s="92">
        <v>0</v>
      </c>
      <c r="L25" s="94">
        <v>0</v>
      </c>
      <c r="M25" s="93">
        <v>0</v>
      </c>
      <c r="O25" s="92">
        <v>0</v>
      </c>
      <c r="P25" s="94">
        <v>0</v>
      </c>
      <c r="Q25" s="93">
        <v>0</v>
      </c>
      <c r="S25" s="92">
        <v>0</v>
      </c>
      <c r="T25" s="94">
        <v>0</v>
      </c>
      <c r="U25" s="93">
        <v>0</v>
      </c>
    </row>
    <row r="26" spans="2:21" s="85" customFormat="1" ht="14">
      <c r="B26" s="27">
        <f t="shared" si="1"/>
        <v>46098</v>
      </c>
      <c r="C26" s="92">
        <v>27092</v>
      </c>
      <c r="D26" s="94">
        <v>33.0717</v>
      </c>
      <c r="E26" s="93">
        <v>895978.5</v>
      </c>
      <c r="G26" s="92">
        <v>27092</v>
      </c>
      <c r="H26" s="94">
        <v>33.0717</v>
      </c>
      <c r="I26" s="93">
        <v>895978.5</v>
      </c>
      <c r="K26" s="92">
        <v>0</v>
      </c>
      <c r="L26" s="94">
        <v>0</v>
      </c>
      <c r="M26" s="93">
        <v>0</v>
      </c>
      <c r="O26" s="92">
        <v>0</v>
      </c>
      <c r="P26" s="94">
        <v>0</v>
      </c>
      <c r="Q26" s="93">
        <v>0</v>
      </c>
      <c r="S26" s="92">
        <v>0</v>
      </c>
      <c r="T26" s="94">
        <v>0</v>
      </c>
      <c r="U26" s="93">
        <v>0</v>
      </c>
    </row>
    <row r="27" spans="2:21" s="85" customFormat="1" ht="14">
      <c r="B27" s="27">
        <f t="shared" si="1"/>
        <v>46099</v>
      </c>
      <c r="C27" s="92">
        <v>26821</v>
      </c>
      <c r="D27" s="94">
        <v>33.405799999999999</v>
      </c>
      <c r="E27" s="93">
        <v>895976.95999999996</v>
      </c>
      <c r="G27" s="92">
        <v>26821</v>
      </c>
      <c r="H27" s="94">
        <v>33.405799999999999</v>
      </c>
      <c r="I27" s="93">
        <v>895976.95999999996</v>
      </c>
      <c r="K27" s="92">
        <v>0</v>
      </c>
      <c r="L27" s="94">
        <v>0</v>
      </c>
      <c r="M27" s="93">
        <v>0</v>
      </c>
      <c r="O27" s="92">
        <v>0</v>
      </c>
      <c r="P27" s="94">
        <v>0</v>
      </c>
      <c r="Q27" s="93">
        <v>0</v>
      </c>
      <c r="S27" s="92">
        <v>0</v>
      </c>
      <c r="T27" s="94">
        <v>0</v>
      </c>
      <c r="U27" s="93">
        <v>0</v>
      </c>
    </row>
    <row r="28" spans="2:21" s="85" customFormat="1" ht="14">
      <c r="B28" s="91" t="str">
        <f>""&amp;TEXT(MIN(B23:B27),"mmm dd")&amp;" - "&amp;TEXT(MAX(B23:B27),"mmm dd")</f>
        <v>Mar 12 - Mar 18</v>
      </c>
      <c r="C28" s="84">
        <f>SUM(C23:C27)</f>
        <v>135758</v>
      </c>
      <c r="D28" s="90">
        <f>E28/C28</f>
        <v>33.002096598358847</v>
      </c>
      <c r="E28" s="89">
        <f>SUM(E23:E27)</f>
        <v>4480298.63</v>
      </c>
      <c r="F28" s="100"/>
      <c r="G28" s="84">
        <f>SUM(G23:G27)</f>
        <v>135758</v>
      </c>
      <c r="H28" s="90">
        <f>I28/G28</f>
        <v>33.002096598358847</v>
      </c>
      <c r="I28" s="89">
        <f>SUM(I23:I27)</f>
        <v>4480298.63</v>
      </c>
      <c r="J28" s="100"/>
      <c r="K28" s="84">
        <f>SUM(K23:K27)</f>
        <v>0</v>
      </c>
      <c r="L28" s="90">
        <v>0</v>
      </c>
      <c r="M28" s="89">
        <f>SUM(M23:M27)</f>
        <v>0</v>
      </c>
      <c r="O28" s="84">
        <f>SUM(O23:O27)</f>
        <v>0</v>
      </c>
      <c r="P28" s="90">
        <v>0</v>
      </c>
      <c r="Q28" s="89">
        <f>SUM(Q23:Q27)</f>
        <v>0</v>
      </c>
      <c r="S28" s="84">
        <f>SUM(S23:S27)</f>
        <v>0</v>
      </c>
      <c r="T28" s="90">
        <v>0</v>
      </c>
      <c r="U28" s="89">
        <f>SUM(U23:U27)</f>
        <v>0</v>
      </c>
    </row>
    <row r="29" spans="2:21" s="85" customFormat="1" ht="14">
      <c r="B29" s="118"/>
      <c r="C29" s="119"/>
      <c r="D29" s="120"/>
      <c r="E29" s="100"/>
      <c r="F29" s="100"/>
      <c r="G29" s="119"/>
      <c r="H29" s="120"/>
      <c r="I29" s="100"/>
      <c r="J29" s="100"/>
      <c r="K29" s="119"/>
      <c r="L29" s="120"/>
      <c r="M29" s="100"/>
      <c r="O29" s="119"/>
      <c r="P29" s="120"/>
      <c r="Q29" s="100"/>
      <c r="S29" s="119"/>
      <c r="T29" s="120"/>
      <c r="U29" s="100"/>
    </row>
    <row r="30" spans="2:21" s="85" customFormat="1" ht="14">
      <c r="B30" s="95">
        <v>46100</v>
      </c>
      <c r="C30" s="92">
        <v>26305</v>
      </c>
      <c r="D30" s="94">
        <v>34.0608</v>
      </c>
      <c r="E30" s="93">
        <v>895969.34400000004</v>
      </c>
      <c r="G30" s="92">
        <v>26305</v>
      </c>
      <c r="H30" s="94">
        <v>34.0608</v>
      </c>
      <c r="I30" s="93">
        <v>895969.34400000004</v>
      </c>
      <c r="K30" s="92">
        <v>0</v>
      </c>
      <c r="L30" s="94">
        <v>0</v>
      </c>
      <c r="M30" s="93">
        <v>0</v>
      </c>
      <c r="O30" s="92">
        <v>0</v>
      </c>
      <c r="P30" s="94">
        <v>0</v>
      </c>
      <c r="Q30" s="93">
        <v>0</v>
      </c>
      <c r="S30" s="92">
        <v>0</v>
      </c>
      <c r="T30" s="94">
        <v>0</v>
      </c>
      <c r="U30" s="93">
        <v>0</v>
      </c>
    </row>
    <row r="31" spans="2:21" s="85" customFormat="1" ht="14">
      <c r="B31" s="27">
        <f t="shared" ref="B31:B34" si="2">WORKDAY(B30,1)</f>
        <v>46101</v>
      </c>
      <c r="C31" s="92">
        <v>26556</v>
      </c>
      <c r="D31" s="94">
        <v>33.739800000000002</v>
      </c>
      <c r="E31" s="93">
        <v>895994.12880000006</v>
      </c>
      <c r="G31" s="92">
        <v>26556</v>
      </c>
      <c r="H31" s="94">
        <v>33.739800000000002</v>
      </c>
      <c r="I31" s="93">
        <v>895994.12880000006</v>
      </c>
      <c r="K31" s="92">
        <v>0</v>
      </c>
      <c r="L31" s="94">
        <v>0</v>
      </c>
      <c r="M31" s="93">
        <v>0</v>
      </c>
      <c r="O31" s="92">
        <v>0</v>
      </c>
      <c r="P31" s="94">
        <v>0</v>
      </c>
      <c r="Q31" s="93">
        <v>0</v>
      </c>
      <c r="S31" s="92">
        <v>0</v>
      </c>
      <c r="T31" s="94">
        <v>0</v>
      </c>
      <c r="U31" s="93">
        <v>0</v>
      </c>
    </row>
    <row r="32" spans="2:21" s="85" customFormat="1" ht="14">
      <c r="B32" s="27">
        <f t="shared" si="2"/>
        <v>46104</v>
      </c>
      <c r="C32" s="92">
        <v>27075</v>
      </c>
      <c r="D32" s="94">
        <v>33.092599999999997</v>
      </c>
      <c r="E32" s="93">
        <v>895982.1449999999</v>
      </c>
      <c r="G32" s="92">
        <v>27075</v>
      </c>
      <c r="H32" s="94">
        <v>33.092599999999997</v>
      </c>
      <c r="I32" s="93">
        <v>895982.1449999999</v>
      </c>
      <c r="K32" s="92">
        <v>0</v>
      </c>
      <c r="L32" s="94">
        <v>0</v>
      </c>
      <c r="M32" s="93">
        <v>0</v>
      </c>
      <c r="O32" s="92">
        <v>0</v>
      </c>
      <c r="P32" s="94">
        <v>0</v>
      </c>
      <c r="Q32" s="93">
        <v>0</v>
      </c>
      <c r="S32" s="92">
        <v>0</v>
      </c>
      <c r="T32" s="94">
        <v>0</v>
      </c>
      <c r="U32" s="93">
        <v>0</v>
      </c>
    </row>
    <row r="33" spans="2:21" s="85" customFormat="1" ht="14">
      <c r="B33" s="27">
        <f t="shared" si="2"/>
        <v>46105</v>
      </c>
      <c r="C33" s="92">
        <v>26182</v>
      </c>
      <c r="D33" s="94">
        <v>34.221499999999999</v>
      </c>
      <c r="E33" s="93">
        <v>895987.31299999997</v>
      </c>
      <c r="G33" s="92">
        <v>26182</v>
      </c>
      <c r="H33" s="94">
        <v>34.221499999999999</v>
      </c>
      <c r="I33" s="93">
        <v>895987.31299999997</v>
      </c>
      <c r="K33" s="92">
        <v>0</v>
      </c>
      <c r="L33" s="94">
        <v>0</v>
      </c>
      <c r="M33" s="93">
        <v>0</v>
      </c>
      <c r="O33" s="92">
        <v>0</v>
      </c>
      <c r="P33" s="94">
        <v>0</v>
      </c>
      <c r="Q33" s="93">
        <v>0</v>
      </c>
      <c r="S33" s="92">
        <v>0</v>
      </c>
      <c r="T33" s="94">
        <v>0</v>
      </c>
      <c r="U33" s="93">
        <v>0</v>
      </c>
    </row>
    <row r="34" spans="2:21" s="85" customFormat="1" ht="14">
      <c r="B34" s="27">
        <f t="shared" si="2"/>
        <v>46106</v>
      </c>
      <c r="C34" s="92">
        <v>25554</v>
      </c>
      <c r="D34" s="94">
        <v>35.0625</v>
      </c>
      <c r="E34" s="93">
        <v>895987.125</v>
      </c>
      <c r="G34" s="92">
        <v>25554</v>
      </c>
      <c r="H34" s="94">
        <v>35.0625</v>
      </c>
      <c r="I34" s="93">
        <v>895987.125</v>
      </c>
      <c r="K34" s="92">
        <v>0</v>
      </c>
      <c r="L34" s="94">
        <v>0</v>
      </c>
      <c r="M34" s="93">
        <v>0</v>
      </c>
      <c r="O34" s="92">
        <v>0</v>
      </c>
      <c r="P34" s="94">
        <v>0</v>
      </c>
      <c r="Q34" s="93">
        <v>0</v>
      </c>
      <c r="S34" s="92">
        <v>0</v>
      </c>
      <c r="T34" s="94">
        <v>0</v>
      </c>
      <c r="U34" s="93">
        <v>0</v>
      </c>
    </row>
    <row r="35" spans="2:21" s="85" customFormat="1" ht="14">
      <c r="B35" s="91" t="str">
        <f>""&amp;TEXT(MIN(B30:B34),"mmm dd")&amp;" - "&amp;TEXT(MAX(B30:B34),"mmm dd")</f>
        <v>Mar 19 - Mar 25</v>
      </c>
      <c r="C35" s="84">
        <f>SUM(C30:C34)</f>
        <v>131672</v>
      </c>
      <c r="D35" s="90">
        <f>E35/C35</f>
        <v>34.023331124308889</v>
      </c>
      <c r="E35" s="89">
        <f>SUM(E30:E34)</f>
        <v>4479920.0558000002</v>
      </c>
      <c r="F35" s="100"/>
      <c r="G35" s="84">
        <f>SUM(G30:G34)</f>
        <v>131672</v>
      </c>
      <c r="H35" s="90">
        <f>I35/G35</f>
        <v>34.023331124308889</v>
      </c>
      <c r="I35" s="89">
        <f>SUM(I30:I34)</f>
        <v>4479920.0558000002</v>
      </c>
      <c r="J35" s="100"/>
      <c r="K35" s="84">
        <f>SUM(K30:K34)</f>
        <v>0</v>
      </c>
      <c r="L35" s="90">
        <v>0</v>
      </c>
      <c r="M35" s="89">
        <f>SUM(M30:M34)</f>
        <v>0</v>
      </c>
      <c r="O35" s="84">
        <f>SUM(O30:O34)</f>
        <v>0</v>
      </c>
      <c r="P35" s="90">
        <v>0</v>
      </c>
      <c r="Q35" s="89">
        <f>SUM(Q30:Q34)</f>
        <v>0</v>
      </c>
      <c r="S35" s="84">
        <f>SUM(S30:S34)</f>
        <v>0</v>
      </c>
      <c r="T35" s="90">
        <v>0</v>
      </c>
      <c r="U35" s="89">
        <f>SUM(U30:U34)</f>
        <v>0</v>
      </c>
    </row>
    <row r="36" spans="2:21" s="85" customFormat="1" ht="14">
      <c r="B36" s="118"/>
      <c r="C36" s="119"/>
      <c r="D36" s="120"/>
      <c r="E36" s="100"/>
      <c r="F36" s="100"/>
      <c r="G36" s="119"/>
      <c r="H36" s="120"/>
      <c r="I36" s="100"/>
      <c r="J36" s="100"/>
      <c r="K36" s="119"/>
      <c r="L36" s="120"/>
      <c r="M36" s="100"/>
      <c r="O36" s="119"/>
      <c r="P36" s="120"/>
      <c r="Q36" s="100"/>
      <c r="S36" s="119"/>
      <c r="T36" s="120"/>
      <c r="U36" s="100"/>
    </row>
    <row r="37" spans="2:21" s="85" customFormat="1" ht="14">
      <c r="B37" s="95">
        <v>46107</v>
      </c>
      <c r="C37" s="92">
        <v>25602</v>
      </c>
      <c r="D37" s="94">
        <v>34.996299999999998</v>
      </c>
      <c r="E37" s="93">
        <v>895975.27259999991</v>
      </c>
      <c r="G37" s="92">
        <v>25602</v>
      </c>
      <c r="H37" s="94">
        <v>34.996299999999998</v>
      </c>
      <c r="I37" s="93">
        <v>895975.27259999991</v>
      </c>
      <c r="K37" s="92">
        <v>0</v>
      </c>
      <c r="L37" s="94">
        <v>0</v>
      </c>
      <c r="M37" s="93">
        <v>0</v>
      </c>
      <c r="O37" s="92">
        <v>0</v>
      </c>
      <c r="P37" s="94">
        <v>0</v>
      </c>
      <c r="Q37" s="93">
        <v>0</v>
      </c>
      <c r="S37" s="92">
        <v>0</v>
      </c>
      <c r="T37" s="94">
        <v>0</v>
      </c>
      <c r="U37" s="93">
        <v>0</v>
      </c>
    </row>
    <row r="38" spans="2:21" s="85" customFormat="1" ht="14">
      <c r="B38" s="27">
        <f t="shared" ref="B38:B41" si="3">WORKDAY(B37,1)</f>
        <v>46108</v>
      </c>
      <c r="C38" s="92">
        <v>25750</v>
      </c>
      <c r="D38" s="94">
        <v>34.795900000000003</v>
      </c>
      <c r="E38" s="93">
        <v>895994.42500000005</v>
      </c>
      <c r="G38" s="92">
        <v>25750</v>
      </c>
      <c r="H38" s="94">
        <v>34.795900000000003</v>
      </c>
      <c r="I38" s="93">
        <v>895994.42500000005</v>
      </c>
      <c r="K38" s="92">
        <v>0</v>
      </c>
      <c r="L38" s="94">
        <v>0</v>
      </c>
      <c r="M38" s="93">
        <v>0</v>
      </c>
      <c r="O38" s="92">
        <v>0</v>
      </c>
      <c r="P38" s="94">
        <v>0</v>
      </c>
      <c r="Q38" s="93">
        <v>0</v>
      </c>
      <c r="S38" s="92">
        <v>0</v>
      </c>
      <c r="T38" s="94">
        <v>0</v>
      </c>
      <c r="U38" s="93">
        <v>0</v>
      </c>
    </row>
    <row r="39" spans="2:21" s="85" customFormat="1" ht="14">
      <c r="B39" s="27">
        <f t="shared" si="3"/>
        <v>46111</v>
      </c>
      <c r="C39" s="92">
        <v>25998</v>
      </c>
      <c r="D39" s="94">
        <v>34.4634</v>
      </c>
      <c r="E39" s="93">
        <v>895979.47320000001</v>
      </c>
      <c r="G39" s="92">
        <v>25998</v>
      </c>
      <c r="H39" s="94">
        <v>34.4634</v>
      </c>
      <c r="I39" s="93">
        <v>895979.47320000001</v>
      </c>
      <c r="K39" s="92">
        <v>0</v>
      </c>
      <c r="L39" s="94">
        <v>0</v>
      </c>
      <c r="M39" s="93">
        <v>0</v>
      </c>
      <c r="O39" s="92">
        <v>0</v>
      </c>
      <c r="P39" s="94">
        <v>0</v>
      </c>
      <c r="Q39" s="93">
        <v>0</v>
      </c>
      <c r="S39" s="92">
        <v>0</v>
      </c>
      <c r="T39" s="94">
        <v>0</v>
      </c>
      <c r="U39" s="93">
        <v>0</v>
      </c>
    </row>
    <row r="40" spans="2:21" s="85" customFormat="1" ht="14">
      <c r="B40" s="27">
        <f t="shared" si="3"/>
        <v>46112</v>
      </c>
      <c r="C40" s="92">
        <v>25897</v>
      </c>
      <c r="D40" s="94">
        <v>34.597499999999997</v>
      </c>
      <c r="E40" s="93">
        <v>895971.4574999999</v>
      </c>
      <c r="G40" s="92">
        <v>25897</v>
      </c>
      <c r="H40" s="94">
        <v>34.597499999999997</v>
      </c>
      <c r="I40" s="93">
        <v>895971.4574999999</v>
      </c>
      <c r="K40" s="92">
        <v>0</v>
      </c>
      <c r="L40" s="94">
        <v>0</v>
      </c>
      <c r="M40" s="93">
        <v>0</v>
      </c>
      <c r="O40" s="92">
        <v>0</v>
      </c>
      <c r="P40" s="94">
        <v>0</v>
      </c>
      <c r="Q40" s="93">
        <v>0</v>
      </c>
      <c r="S40" s="92">
        <v>0</v>
      </c>
      <c r="T40" s="94">
        <v>0</v>
      </c>
      <c r="U40" s="93">
        <v>0</v>
      </c>
    </row>
    <row r="41" spans="2:21" s="85" customFormat="1" ht="14">
      <c r="B41" s="27">
        <f t="shared" si="3"/>
        <v>46113</v>
      </c>
      <c r="C41" s="92">
        <v>25938</v>
      </c>
      <c r="D41" s="94">
        <v>34.542999999999999</v>
      </c>
      <c r="E41" s="93">
        <v>895976.33400000003</v>
      </c>
      <c r="G41" s="92">
        <v>25938</v>
      </c>
      <c r="H41" s="94">
        <v>34.542999999999999</v>
      </c>
      <c r="I41" s="93">
        <v>895976.33400000003</v>
      </c>
      <c r="K41" s="92">
        <v>0</v>
      </c>
      <c r="L41" s="94">
        <v>0</v>
      </c>
      <c r="M41" s="93">
        <v>0</v>
      </c>
      <c r="O41" s="92">
        <v>0</v>
      </c>
      <c r="P41" s="94">
        <v>0</v>
      </c>
      <c r="Q41" s="93">
        <v>0</v>
      </c>
      <c r="S41" s="92">
        <v>0</v>
      </c>
      <c r="T41" s="94">
        <v>0</v>
      </c>
      <c r="U41" s="93">
        <v>0</v>
      </c>
    </row>
    <row r="42" spans="2:21" s="85" customFormat="1" ht="14">
      <c r="B42" s="91" t="str">
        <f>""&amp;TEXT(MIN(B37:B41),"mmm dd")&amp;" - "&amp;TEXT(MAX(B37:B41),"mmm dd")</f>
        <v>Mar 26 - Apr 01</v>
      </c>
      <c r="C42" s="84">
        <f>SUM(C37:C41)</f>
        <v>129185</v>
      </c>
      <c r="D42" s="90">
        <f>E42/C42</f>
        <v>34.67815119634632</v>
      </c>
      <c r="E42" s="89">
        <f>SUM(E37:E41)</f>
        <v>4479896.9622999998</v>
      </c>
      <c r="F42" s="100"/>
      <c r="G42" s="84">
        <f>SUM(G37:G41)</f>
        <v>129185</v>
      </c>
      <c r="H42" s="90">
        <f>I42/G42</f>
        <v>34.67815119634632</v>
      </c>
      <c r="I42" s="89">
        <f>SUM(I37:I41)</f>
        <v>4479896.9622999998</v>
      </c>
      <c r="J42" s="100"/>
      <c r="K42" s="84">
        <f>SUM(K37:K41)</f>
        <v>0</v>
      </c>
      <c r="L42" s="90">
        <v>0</v>
      </c>
      <c r="M42" s="89">
        <f>SUM(M37:M41)</f>
        <v>0</v>
      </c>
      <c r="O42" s="84">
        <f>SUM(O37:O41)</f>
        <v>0</v>
      </c>
      <c r="P42" s="90">
        <v>0</v>
      </c>
      <c r="Q42" s="89">
        <f>SUM(Q37:Q41)</f>
        <v>0</v>
      </c>
      <c r="S42" s="84">
        <f>SUM(S37:S41)</f>
        <v>0</v>
      </c>
      <c r="T42" s="90">
        <v>0</v>
      </c>
      <c r="U42" s="89">
        <f>SUM(U37:U41)</f>
        <v>0</v>
      </c>
    </row>
    <row r="43" spans="2:21" s="85" customFormat="1" ht="14">
      <c r="B43" s="118"/>
      <c r="C43" s="119"/>
      <c r="D43" s="120"/>
      <c r="E43" s="100"/>
      <c r="F43" s="100"/>
      <c r="G43" s="119"/>
      <c r="H43" s="120"/>
      <c r="I43" s="100"/>
      <c r="J43" s="100"/>
      <c r="K43" s="119"/>
      <c r="L43" s="120"/>
      <c r="M43" s="100"/>
      <c r="O43" s="119"/>
      <c r="P43" s="120"/>
      <c r="Q43" s="100"/>
      <c r="S43" s="119"/>
      <c r="T43" s="120"/>
      <c r="U43" s="100"/>
    </row>
    <row r="44" spans="2:21" s="85" customFormat="1" ht="14">
      <c r="B44" s="95">
        <v>46114</v>
      </c>
      <c r="C44" s="92">
        <v>25375</v>
      </c>
      <c r="D44" s="94">
        <v>35.309100000000001</v>
      </c>
      <c r="E44" s="93">
        <v>895968.41249999998</v>
      </c>
      <c r="G44" s="92">
        <v>25375</v>
      </c>
      <c r="H44" s="94">
        <v>35.309100000000001</v>
      </c>
      <c r="I44" s="93">
        <v>895968.41249999998</v>
      </c>
      <c r="K44" s="92">
        <v>0</v>
      </c>
      <c r="L44" s="94">
        <v>0</v>
      </c>
      <c r="M44" s="93">
        <v>0</v>
      </c>
      <c r="O44" s="92">
        <v>0</v>
      </c>
      <c r="P44" s="94">
        <v>0</v>
      </c>
      <c r="Q44" s="93">
        <v>0</v>
      </c>
      <c r="S44" s="92">
        <v>0</v>
      </c>
      <c r="T44" s="94">
        <v>0</v>
      </c>
      <c r="U44" s="93">
        <v>0</v>
      </c>
    </row>
    <row r="45" spans="2:21" s="85" customFormat="1" ht="14">
      <c r="B45" s="27">
        <f t="shared" ref="B45:B48" si="4">WORKDAY(B44,1)</f>
        <v>46115</v>
      </c>
      <c r="C45" s="116" t="s">
        <v>30</v>
      </c>
      <c r="D45" s="94"/>
      <c r="E45" s="93"/>
      <c r="G45" s="92"/>
      <c r="H45" s="94"/>
      <c r="I45" s="93"/>
      <c r="K45" s="92"/>
      <c r="L45" s="94"/>
      <c r="M45" s="93"/>
      <c r="O45" s="92"/>
      <c r="P45" s="94"/>
      <c r="Q45" s="93"/>
      <c r="S45" s="92"/>
      <c r="T45" s="94"/>
      <c r="U45" s="93"/>
    </row>
    <row r="46" spans="2:21" s="85" customFormat="1" ht="14">
      <c r="B46" s="27">
        <f t="shared" si="4"/>
        <v>46118</v>
      </c>
      <c r="C46" s="116" t="s">
        <v>30</v>
      </c>
      <c r="D46" s="94"/>
      <c r="E46" s="93"/>
      <c r="G46" s="92"/>
      <c r="H46" s="94"/>
      <c r="I46" s="93"/>
      <c r="K46" s="92"/>
      <c r="L46" s="94"/>
      <c r="M46" s="93"/>
      <c r="O46" s="92"/>
      <c r="P46" s="94"/>
      <c r="Q46" s="93"/>
      <c r="S46" s="92"/>
      <c r="T46" s="94"/>
      <c r="U46" s="93"/>
    </row>
    <row r="47" spans="2:21" s="85" customFormat="1" ht="14">
      <c r="B47" s="27">
        <f t="shared" si="4"/>
        <v>46119</v>
      </c>
      <c r="C47" s="92">
        <v>24504</v>
      </c>
      <c r="D47" s="94">
        <v>36.564100000000003</v>
      </c>
      <c r="E47" s="93">
        <v>895966.70640000002</v>
      </c>
      <c r="G47" s="92">
        <v>24504</v>
      </c>
      <c r="H47" s="94">
        <v>36.564100000000003</v>
      </c>
      <c r="I47" s="93">
        <v>895966.70640000002</v>
      </c>
      <c r="K47" s="92">
        <v>0</v>
      </c>
      <c r="L47" s="94">
        <v>0</v>
      </c>
      <c r="M47" s="93">
        <v>0</v>
      </c>
      <c r="O47" s="92">
        <v>0</v>
      </c>
      <c r="P47" s="94">
        <v>0</v>
      </c>
      <c r="Q47" s="93">
        <v>0</v>
      </c>
      <c r="S47" s="92">
        <v>0</v>
      </c>
      <c r="T47" s="94">
        <v>0</v>
      </c>
      <c r="U47" s="93">
        <v>0</v>
      </c>
    </row>
    <row r="48" spans="2:21" s="85" customFormat="1" ht="14">
      <c r="B48" s="27">
        <f t="shared" si="4"/>
        <v>46120</v>
      </c>
      <c r="C48" s="92">
        <v>25509</v>
      </c>
      <c r="D48" s="94">
        <v>35.124699999999997</v>
      </c>
      <c r="E48" s="93">
        <v>895995.97229999991</v>
      </c>
      <c r="G48" s="92">
        <v>25509</v>
      </c>
      <c r="H48" s="94">
        <v>35.124699999999997</v>
      </c>
      <c r="I48" s="93">
        <v>895995.97229999991</v>
      </c>
      <c r="K48" s="92">
        <v>0</v>
      </c>
      <c r="L48" s="94">
        <v>0</v>
      </c>
      <c r="M48" s="93">
        <v>0</v>
      </c>
      <c r="O48" s="92">
        <v>0</v>
      </c>
      <c r="P48" s="94">
        <v>0</v>
      </c>
      <c r="Q48" s="93">
        <v>0</v>
      </c>
      <c r="S48" s="92">
        <v>0</v>
      </c>
      <c r="T48" s="94">
        <v>0</v>
      </c>
      <c r="U48" s="93">
        <v>0</v>
      </c>
    </row>
    <row r="49" spans="2:21" s="85" customFormat="1" ht="14">
      <c r="B49" s="91" t="str">
        <f>""&amp;TEXT(MIN(B44:B48),"mmm dd")&amp;" - "&amp;TEXT(MAX(B44:B48),"mmm dd")</f>
        <v>Apr 02 - Apr 08</v>
      </c>
      <c r="C49" s="84">
        <f>SUM(C44:C48)</f>
        <v>75388</v>
      </c>
      <c r="D49" s="90">
        <f>E49/C49</f>
        <v>35.654627940786334</v>
      </c>
      <c r="E49" s="89">
        <f>SUM(E44:E48)</f>
        <v>2687931.0912000001</v>
      </c>
      <c r="F49" s="100"/>
      <c r="G49" s="84">
        <f>SUM(G44:G48)</f>
        <v>75388</v>
      </c>
      <c r="H49" s="90">
        <f>I49/G49</f>
        <v>35.654627940786334</v>
      </c>
      <c r="I49" s="89">
        <f>SUM(I44:I48)</f>
        <v>2687931.0912000001</v>
      </c>
      <c r="J49" s="100"/>
      <c r="K49" s="84">
        <f>SUM(K44:K48)</f>
        <v>0</v>
      </c>
      <c r="L49" s="90">
        <v>0</v>
      </c>
      <c r="M49" s="89">
        <f>SUM(M44:M48)</f>
        <v>0</v>
      </c>
      <c r="O49" s="84">
        <f>SUM(O44:O48)</f>
        <v>0</v>
      </c>
      <c r="P49" s="90">
        <v>0</v>
      </c>
      <c r="Q49" s="89">
        <f>SUM(Q44:Q48)</f>
        <v>0</v>
      </c>
      <c r="S49" s="84">
        <f>SUM(S44:S48)</f>
        <v>0</v>
      </c>
      <c r="T49" s="90">
        <v>0</v>
      </c>
      <c r="U49" s="89">
        <f>SUM(U44:U48)</f>
        <v>0</v>
      </c>
    </row>
    <row r="50" spans="2:21" s="85" customFormat="1" ht="14">
      <c r="B50" s="118"/>
      <c r="C50" s="119"/>
      <c r="D50" s="120"/>
      <c r="E50" s="100"/>
      <c r="F50" s="100"/>
      <c r="G50" s="119"/>
      <c r="H50" s="120"/>
      <c r="I50" s="100"/>
      <c r="J50" s="100"/>
      <c r="K50" s="119"/>
      <c r="L50" s="120"/>
      <c r="M50" s="100"/>
      <c r="O50" s="119"/>
      <c r="P50" s="120"/>
      <c r="Q50" s="100"/>
      <c r="S50" s="119"/>
      <c r="T50" s="120"/>
      <c r="U50" s="100"/>
    </row>
    <row r="51" spans="2:21" s="85" customFormat="1" ht="14">
      <c r="B51" s="95">
        <v>46121</v>
      </c>
      <c r="C51" s="92">
        <v>24439</v>
      </c>
      <c r="D51" s="94">
        <v>36.662300000000002</v>
      </c>
      <c r="E51" s="93">
        <v>895989.9497</v>
      </c>
      <c r="G51" s="92">
        <v>24439</v>
      </c>
      <c r="H51" s="94">
        <v>36.662300000000002</v>
      </c>
      <c r="I51" s="93">
        <v>895989.9497</v>
      </c>
      <c r="K51" s="92">
        <v>0</v>
      </c>
      <c r="L51" s="94">
        <v>0</v>
      </c>
      <c r="M51" s="93">
        <v>0</v>
      </c>
      <c r="O51" s="92">
        <v>0</v>
      </c>
      <c r="P51" s="94">
        <v>0</v>
      </c>
      <c r="Q51" s="93">
        <v>0</v>
      </c>
      <c r="S51" s="92">
        <v>0</v>
      </c>
      <c r="T51" s="94">
        <v>0</v>
      </c>
      <c r="U51" s="93">
        <v>0</v>
      </c>
    </row>
    <row r="52" spans="2:21" s="85" customFormat="1" ht="14">
      <c r="B52" s="27">
        <f t="shared" ref="B52:B55" si="5">WORKDAY(B51,1)</f>
        <v>46122</v>
      </c>
      <c r="C52" s="116">
        <v>24316</v>
      </c>
      <c r="D52" s="94">
        <v>36.847099999999998</v>
      </c>
      <c r="E52" s="93">
        <v>895974.0835999999</v>
      </c>
      <c r="G52" s="92">
        <v>24316</v>
      </c>
      <c r="H52" s="94">
        <v>36.847099999999998</v>
      </c>
      <c r="I52" s="93">
        <v>895974.0835999999</v>
      </c>
      <c r="K52" s="92">
        <v>0</v>
      </c>
      <c r="L52" s="94">
        <v>0</v>
      </c>
      <c r="M52" s="93">
        <v>0</v>
      </c>
      <c r="O52" s="92">
        <v>0</v>
      </c>
      <c r="P52" s="94">
        <v>0</v>
      </c>
      <c r="Q52" s="93">
        <v>0</v>
      </c>
      <c r="S52" s="92">
        <v>0</v>
      </c>
      <c r="T52" s="94">
        <v>0</v>
      </c>
      <c r="U52" s="93">
        <v>0</v>
      </c>
    </row>
    <row r="53" spans="2:21" s="85" customFormat="1" ht="14">
      <c r="B53" s="27">
        <f t="shared" si="5"/>
        <v>46125</v>
      </c>
      <c r="C53" s="116">
        <v>24140</v>
      </c>
      <c r="D53" s="94">
        <v>37.115900000000003</v>
      </c>
      <c r="E53" s="93">
        <v>895977.82600000012</v>
      </c>
      <c r="G53" s="92">
        <v>24140</v>
      </c>
      <c r="H53" s="94">
        <v>37.115900000000003</v>
      </c>
      <c r="I53" s="93">
        <v>895977.82600000012</v>
      </c>
      <c r="K53" s="92">
        <v>0</v>
      </c>
      <c r="L53" s="94">
        <v>0</v>
      </c>
      <c r="M53" s="93">
        <v>0</v>
      </c>
      <c r="O53" s="92">
        <v>0</v>
      </c>
      <c r="P53" s="94">
        <v>0</v>
      </c>
      <c r="Q53" s="93">
        <v>0</v>
      </c>
      <c r="S53" s="92">
        <v>0</v>
      </c>
      <c r="T53" s="94">
        <v>0</v>
      </c>
      <c r="U53" s="93">
        <v>0</v>
      </c>
    </row>
    <row r="54" spans="2:21" s="85" customFormat="1" ht="14">
      <c r="B54" s="27">
        <f t="shared" si="5"/>
        <v>46126</v>
      </c>
      <c r="C54" s="92">
        <v>24392</v>
      </c>
      <c r="D54" s="94">
        <v>36.732500000000002</v>
      </c>
      <c r="E54" s="93">
        <v>895979.14</v>
      </c>
      <c r="G54" s="92">
        <v>24392</v>
      </c>
      <c r="H54" s="94">
        <v>36.732500000000002</v>
      </c>
      <c r="I54" s="93">
        <v>895979.14</v>
      </c>
      <c r="K54" s="92">
        <v>0</v>
      </c>
      <c r="L54" s="94">
        <v>0</v>
      </c>
      <c r="M54" s="93">
        <v>0</v>
      </c>
      <c r="O54" s="92">
        <v>0</v>
      </c>
      <c r="P54" s="94">
        <v>0</v>
      </c>
      <c r="Q54" s="93">
        <v>0</v>
      </c>
      <c r="S54" s="92">
        <v>0</v>
      </c>
      <c r="T54" s="94">
        <v>0</v>
      </c>
      <c r="U54" s="93">
        <v>0</v>
      </c>
    </row>
    <row r="55" spans="2:21" s="85" customFormat="1" ht="14">
      <c r="B55" s="27">
        <f t="shared" si="5"/>
        <v>46127</v>
      </c>
      <c r="C55" s="92">
        <v>25259</v>
      </c>
      <c r="D55" s="94">
        <v>35.472299999999997</v>
      </c>
      <c r="E55" s="93">
        <v>895994.82569999993</v>
      </c>
      <c r="G55" s="92">
        <v>25259</v>
      </c>
      <c r="H55" s="94">
        <v>35.472299999999997</v>
      </c>
      <c r="I55" s="93">
        <v>895994.82569999993</v>
      </c>
      <c r="K55" s="92">
        <v>0</v>
      </c>
      <c r="L55" s="94">
        <v>0</v>
      </c>
      <c r="M55" s="93">
        <v>0</v>
      </c>
      <c r="O55" s="92">
        <v>0</v>
      </c>
      <c r="P55" s="94">
        <v>0</v>
      </c>
      <c r="Q55" s="93">
        <v>0</v>
      </c>
      <c r="S55" s="92">
        <v>0</v>
      </c>
      <c r="T55" s="94">
        <v>0</v>
      </c>
      <c r="U55" s="93">
        <v>0</v>
      </c>
    </row>
    <row r="56" spans="2:21" s="85" customFormat="1" ht="14">
      <c r="B56" s="91" t="str">
        <f>""&amp;TEXT(MIN(B51:B55),"mmm dd")&amp;" - "&amp;TEXT(MAX(B51:B55),"mmm dd")</f>
        <v>Apr 09 - Apr 15</v>
      </c>
      <c r="C56" s="84">
        <f>SUM(C51:C55)</f>
        <v>122546</v>
      </c>
      <c r="D56" s="90">
        <f>E56/C56</f>
        <v>36.557013896822411</v>
      </c>
      <c r="E56" s="89">
        <f>SUM(E51:E55)</f>
        <v>4479915.8249999993</v>
      </c>
      <c r="F56" s="100"/>
      <c r="G56" s="84">
        <f>SUM(G51:G55)</f>
        <v>122546</v>
      </c>
      <c r="H56" s="90">
        <f>I56/G56</f>
        <v>36.557013896822411</v>
      </c>
      <c r="I56" s="89">
        <f>SUM(I51:I55)</f>
        <v>4479915.8249999993</v>
      </c>
      <c r="J56" s="100"/>
      <c r="K56" s="84">
        <f>SUM(K51:K55)</f>
        <v>0</v>
      </c>
      <c r="L56" s="90">
        <v>0</v>
      </c>
      <c r="M56" s="89">
        <f>SUM(M51:M55)</f>
        <v>0</v>
      </c>
      <c r="O56" s="84">
        <f>SUM(O51:O55)</f>
        <v>0</v>
      </c>
      <c r="P56" s="90">
        <v>0</v>
      </c>
      <c r="Q56" s="89">
        <f>SUM(Q51:Q55)</f>
        <v>0</v>
      </c>
      <c r="S56" s="84">
        <f>SUM(S51:S55)</f>
        <v>0</v>
      </c>
      <c r="T56" s="90">
        <v>0</v>
      </c>
      <c r="U56" s="89">
        <f>SUM(U51:U55)</f>
        <v>0</v>
      </c>
    </row>
    <row r="57" spans="2:21" s="85" customFormat="1" ht="14">
      <c r="B57" s="118"/>
      <c r="C57" s="119"/>
      <c r="D57" s="120"/>
      <c r="E57" s="100"/>
      <c r="F57" s="100"/>
      <c r="G57" s="119"/>
      <c r="H57" s="120"/>
      <c r="I57" s="100"/>
      <c r="J57" s="100"/>
      <c r="K57" s="119"/>
      <c r="L57" s="120"/>
      <c r="M57" s="100"/>
      <c r="O57" s="119"/>
      <c r="P57" s="120"/>
      <c r="Q57" s="100"/>
      <c r="S57" s="119"/>
      <c r="T57" s="120"/>
      <c r="U57" s="100"/>
    </row>
    <row r="58" spans="2:21" s="85" customFormat="1" ht="14">
      <c r="B58" s="95">
        <v>46128</v>
      </c>
      <c r="C58" s="92">
        <v>25470</v>
      </c>
      <c r="D58" s="94">
        <v>35.177999999999997</v>
      </c>
      <c r="E58" s="93">
        <v>895983.65999999992</v>
      </c>
      <c r="G58" s="92">
        <v>25470</v>
      </c>
      <c r="H58" s="94">
        <v>35.177999999999997</v>
      </c>
      <c r="I58" s="93">
        <v>895983.65999999992</v>
      </c>
      <c r="K58" s="92">
        <v>0</v>
      </c>
      <c r="L58" s="94">
        <v>0</v>
      </c>
      <c r="M58" s="93">
        <v>0</v>
      </c>
      <c r="O58" s="92">
        <v>0</v>
      </c>
      <c r="P58" s="94">
        <v>0</v>
      </c>
      <c r="Q58" s="93">
        <v>0</v>
      </c>
      <c r="S58" s="92">
        <v>0</v>
      </c>
      <c r="T58" s="94">
        <v>0</v>
      </c>
      <c r="U58" s="93">
        <v>0</v>
      </c>
    </row>
    <row r="59" spans="2:21" s="85" customFormat="1" ht="14">
      <c r="B59" s="27">
        <f t="shared" ref="B59:B62" si="6">WORKDAY(B58,1)</f>
        <v>46129</v>
      </c>
      <c r="C59" s="116">
        <v>25994</v>
      </c>
      <c r="D59" s="94">
        <v>34.468299999999999</v>
      </c>
      <c r="E59" s="93">
        <v>895968.9902</v>
      </c>
      <c r="G59" s="92">
        <v>25994</v>
      </c>
      <c r="H59" s="94">
        <v>34.468299999999999</v>
      </c>
      <c r="I59" s="93">
        <v>895968.9902</v>
      </c>
      <c r="K59" s="92">
        <v>0</v>
      </c>
      <c r="L59" s="94">
        <v>0</v>
      </c>
      <c r="M59" s="93">
        <v>0</v>
      </c>
      <c r="O59" s="92">
        <v>0</v>
      </c>
      <c r="P59" s="94">
        <v>0</v>
      </c>
      <c r="Q59" s="93">
        <v>0</v>
      </c>
      <c r="S59" s="92">
        <v>0</v>
      </c>
      <c r="T59" s="94">
        <v>0</v>
      </c>
      <c r="U59" s="93">
        <v>0</v>
      </c>
    </row>
    <row r="60" spans="2:21" s="85" customFormat="1" ht="14">
      <c r="B60" s="27">
        <f t="shared" si="6"/>
        <v>46132</v>
      </c>
      <c r="C60" s="116">
        <v>26098</v>
      </c>
      <c r="D60" s="94">
        <v>34.331099999999999</v>
      </c>
      <c r="E60" s="93">
        <v>895973.04779999994</v>
      </c>
      <c r="G60" s="92">
        <v>26098</v>
      </c>
      <c r="H60" s="94">
        <v>34.331099999999999</v>
      </c>
      <c r="I60" s="93">
        <v>895973.04779999994</v>
      </c>
      <c r="K60" s="92">
        <v>0</v>
      </c>
      <c r="L60" s="94">
        <v>0</v>
      </c>
      <c r="M60" s="93">
        <v>0</v>
      </c>
      <c r="O60" s="92">
        <v>0</v>
      </c>
      <c r="P60" s="94">
        <v>0</v>
      </c>
      <c r="Q60" s="93">
        <v>0</v>
      </c>
      <c r="S60" s="92">
        <v>0</v>
      </c>
      <c r="T60" s="94">
        <v>0</v>
      </c>
      <c r="U60" s="93">
        <v>0</v>
      </c>
    </row>
    <row r="61" spans="2:21" s="85" customFormat="1" ht="14">
      <c r="B61" s="27">
        <f t="shared" si="6"/>
        <v>46133</v>
      </c>
      <c r="C61" s="92">
        <v>25990</v>
      </c>
      <c r="D61" s="94">
        <v>34.4739</v>
      </c>
      <c r="E61" s="93">
        <v>895976.66099999996</v>
      </c>
      <c r="G61" s="92">
        <v>25990</v>
      </c>
      <c r="H61" s="94">
        <v>34.4739</v>
      </c>
      <c r="I61" s="93">
        <v>895976.66099999996</v>
      </c>
      <c r="K61" s="92">
        <v>0</v>
      </c>
      <c r="L61" s="94">
        <v>0</v>
      </c>
      <c r="M61" s="93">
        <v>0</v>
      </c>
      <c r="O61" s="92">
        <v>0</v>
      </c>
      <c r="P61" s="94">
        <v>0</v>
      </c>
      <c r="Q61" s="93">
        <v>0</v>
      </c>
      <c r="S61" s="92">
        <v>0</v>
      </c>
      <c r="T61" s="94">
        <v>0</v>
      </c>
      <c r="U61" s="93">
        <v>0</v>
      </c>
    </row>
    <row r="62" spans="2:21" s="85" customFormat="1" ht="14">
      <c r="B62" s="27">
        <f t="shared" si="6"/>
        <v>46134</v>
      </c>
      <c r="C62" s="92">
        <v>25421</v>
      </c>
      <c r="D62" s="94">
        <v>35.246200000000002</v>
      </c>
      <c r="E62" s="93">
        <v>895993.65020000003</v>
      </c>
      <c r="G62" s="92">
        <v>25421</v>
      </c>
      <c r="H62" s="94">
        <v>35.246200000000002</v>
      </c>
      <c r="I62" s="93">
        <v>895993.65020000003</v>
      </c>
      <c r="K62" s="92">
        <v>0</v>
      </c>
      <c r="L62" s="94">
        <v>0</v>
      </c>
      <c r="M62" s="93">
        <v>0</v>
      </c>
      <c r="O62" s="92">
        <v>0</v>
      </c>
      <c r="P62" s="94">
        <v>0</v>
      </c>
      <c r="Q62" s="93">
        <v>0</v>
      </c>
      <c r="S62" s="92">
        <v>0</v>
      </c>
      <c r="T62" s="94">
        <v>0</v>
      </c>
      <c r="U62" s="93">
        <v>0</v>
      </c>
    </row>
    <row r="63" spans="2:21" s="85" customFormat="1" ht="14">
      <c r="B63" s="91" t="str">
        <f>""&amp;TEXT(MIN(B58:B62),"mmm dd")&amp;" - "&amp;TEXT(MAX(B58:B62),"mmm dd")</f>
        <v>Apr 16 - Apr 22</v>
      </c>
      <c r="C63" s="84">
        <f>SUM(C58:C62)</f>
        <v>128973</v>
      </c>
      <c r="D63" s="90">
        <f>E63/C63</f>
        <v>34.735146187186459</v>
      </c>
      <c r="E63" s="89">
        <f>SUM(E58:E62)</f>
        <v>4479896.0091999993</v>
      </c>
      <c r="F63" s="100"/>
      <c r="G63" s="84">
        <f>SUM(G58:G62)</f>
        <v>128973</v>
      </c>
      <c r="H63" s="90">
        <f>I63/G63</f>
        <v>34.735146187186459</v>
      </c>
      <c r="I63" s="89">
        <f>SUM(I58:I62)</f>
        <v>4479896.0091999993</v>
      </c>
      <c r="J63" s="100"/>
      <c r="K63" s="84">
        <f>SUM(K58:K62)</f>
        <v>0</v>
      </c>
      <c r="L63" s="90">
        <v>0</v>
      </c>
      <c r="M63" s="89">
        <f>SUM(M58:M62)</f>
        <v>0</v>
      </c>
      <c r="O63" s="84">
        <f>SUM(O58:O62)</f>
        <v>0</v>
      </c>
      <c r="P63" s="90">
        <v>0</v>
      </c>
      <c r="Q63" s="89">
        <f>SUM(Q58:Q62)</f>
        <v>0</v>
      </c>
      <c r="S63" s="84">
        <f>SUM(S58:S62)</f>
        <v>0</v>
      </c>
      <c r="T63" s="90">
        <v>0</v>
      </c>
      <c r="U63" s="89">
        <f>SUM(U58:U62)</f>
        <v>0</v>
      </c>
    </row>
    <row r="64" spans="2:21" s="85" customFormat="1" ht="14">
      <c r="B64" s="118"/>
      <c r="C64" s="119"/>
      <c r="D64" s="120"/>
      <c r="E64" s="100"/>
      <c r="F64" s="100"/>
      <c r="G64" s="119"/>
      <c r="H64" s="120"/>
      <c r="I64" s="100"/>
      <c r="J64" s="100"/>
      <c r="K64" s="119"/>
      <c r="L64" s="120"/>
      <c r="M64" s="100"/>
      <c r="O64" s="119"/>
      <c r="P64" s="120"/>
      <c r="Q64" s="100"/>
      <c r="S64" s="119"/>
      <c r="T64" s="120"/>
      <c r="U64" s="100"/>
    </row>
    <row r="65" spans="2:21" s="85" customFormat="1" ht="14">
      <c r="B65" s="95">
        <v>46135</v>
      </c>
      <c r="C65" s="122">
        <v>25084</v>
      </c>
      <c r="D65" s="123">
        <v>35.718600000000002</v>
      </c>
      <c r="E65" s="124">
        <f t="shared" ref="E65:E69" si="7">IF(C65="","",C65*D65)</f>
        <v>895965.3624000001</v>
      </c>
      <c r="G65" s="122">
        <v>25084</v>
      </c>
      <c r="H65" s="123">
        <v>35.718600000000002</v>
      </c>
      <c r="I65" s="124">
        <f t="shared" ref="I65:I69" si="8">IF(G65="","",G65*H65)</f>
        <v>895965.3624000001</v>
      </c>
      <c r="K65" s="92">
        <v>0</v>
      </c>
      <c r="L65" s="94">
        <v>0</v>
      </c>
      <c r="M65" s="93">
        <v>0</v>
      </c>
      <c r="O65" s="92">
        <v>0</v>
      </c>
      <c r="P65" s="94">
        <v>0</v>
      </c>
      <c r="Q65" s="93">
        <v>0</v>
      </c>
      <c r="S65" s="92">
        <v>0</v>
      </c>
      <c r="T65" s="94">
        <v>0</v>
      </c>
      <c r="U65" s="93">
        <v>0</v>
      </c>
    </row>
    <row r="66" spans="2:21" s="85" customFormat="1" ht="14">
      <c r="B66" s="27">
        <f t="shared" ref="B66:B69" si="9">WORKDAY(B65,1)</f>
        <v>46136</v>
      </c>
      <c r="C66" s="122">
        <v>24649</v>
      </c>
      <c r="D66" s="123">
        <v>36.3489</v>
      </c>
      <c r="E66" s="124">
        <f t="shared" si="7"/>
        <v>895964.03610000003</v>
      </c>
      <c r="G66" s="122">
        <v>24649</v>
      </c>
      <c r="H66" s="123">
        <v>36.3489</v>
      </c>
      <c r="I66" s="124">
        <f t="shared" si="8"/>
        <v>895964.03610000003</v>
      </c>
      <c r="K66" s="92">
        <v>0</v>
      </c>
      <c r="L66" s="94">
        <v>0</v>
      </c>
      <c r="M66" s="93">
        <v>0</v>
      </c>
      <c r="O66" s="92">
        <v>0</v>
      </c>
      <c r="P66" s="94">
        <v>0</v>
      </c>
      <c r="Q66" s="93">
        <v>0</v>
      </c>
      <c r="S66" s="92">
        <v>0</v>
      </c>
      <c r="T66" s="94">
        <v>0</v>
      </c>
      <c r="U66" s="93">
        <v>0</v>
      </c>
    </row>
    <row r="67" spans="2:21" s="85" customFormat="1" ht="14">
      <c r="B67" s="27">
        <f t="shared" si="9"/>
        <v>46139</v>
      </c>
      <c r="C67" s="122">
        <v>24573</v>
      </c>
      <c r="D67" s="123">
        <v>36.462499999999999</v>
      </c>
      <c r="E67" s="124">
        <f t="shared" si="7"/>
        <v>895993.01249999995</v>
      </c>
      <c r="G67" s="122">
        <v>24573</v>
      </c>
      <c r="H67" s="123">
        <v>36.462499999999999</v>
      </c>
      <c r="I67" s="124">
        <f t="shared" si="8"/>
        <v>895993.01249999995</v>
      </c>
      <c r="K67" s="92">
        <v>0</v>
      </c>
      <c r="L67" s="94">
        <v>0</v>
      </c>
      <c r="M67" s="93">
        <v>0</v>
      </c>
      <c r="O67" s="92">
        <v>0</v>
      </c>
      <c r="P67" s="94">
        <v>0</v>
      </c>
      <c r="Q67" s="93">
        <v>0</v>
      </c>
      <c r="S67" s="92">
        <v>0</v>
      </c>
      <c r="T67" s="94">
        <v>0</v>
      </c>
      <c r="U67" s="93">
        <v>0</v>
      </c>
    </row>
    <row r="68" spans="2:21" s="85" customFormat="1" ht="14">
      <c r="B68" s="27">
        <f t="shared" si="9"/>
        <v>46140</v>
      </c>
      <c r="C68" s="122">
        <v>24729</v>
      </c>
      <c r="D68" s="123">
        <v>36.232500000000002</v>
      </c>
      <c r="E68" s="124">
        <f t="shared" si="7"/>
        <v>895993.49250000005</v>
      </c>
      <c r="G68" s="122">
        <v>24729</v>
      </c>
      <c r="H68" s="123">
        <v>36.232500000000002</v>
      </c>
      <c r="I68" s="124">
        <f t="shared" si="8"/>
        <v>895993.49250000005</v>
      </c>
      <c r="K68" s="92">
        <v>0</v>
      </c>
      <c r="L68" s="94">
        <v>0</v>
      </c>
      <c r="M68" s="93">
        <v>0</v>
      </c>
      <c r="O68" s="92">
        <v>0</v>
      </c>
      <c r="P68" s="94">
        <v>0</v>
      </c>
      <c r="Q68" s="93">
        <v>0</v>
      </c>
      <c r="S68" s="92">
        <v>0</v>
      </c>
      <c r="T68" s="94">
        <v>0</v>
      </c>
      <c r="U68" s="93">
        <v>0</v>
      </c>
    </row>
    <row r="69" spans="2:21" s="85" customFormat="1" ht="14">
      <c r="B69" s="27">
        <f t="shared" si="9"/>
        <v>46141</v>
      </c>
      <c r="C69" s="122">
        <v>24772</v>
      </c>
      <c r="D69" s="123">
        <v>36.169800000000002</v>
      </c>
      <c r="E69" s="124">
        <f t="shared" si="7"/>
        <v>895998.28560000006</v>
      </c>
      <c r="G69" s="122">
        <v>24772</v>
      </c>
      <c r="H69" s="123">
        <v>36.169800000000002</v>
      </c>
      <c r="I69" s="124">
        <f t="shared" si="8"/>
        <v>895998.28560000006</v>
      </c>
      <c r="K69" s="92">
        <v>0</v>
      </c>
      <c r="L69" s="94">
        <v>0</v>
      </c>
      <c r="M69" s="93">
        <v>0</v>
      </c>
      <c r="O69" s="92">
        <v>0</v>
      </c>
      <c r="P69" s="94">
        <v>0</v>
      </c>
      <c r="Q69" s="93">
        <v>0</v>
      </c>
      <c r="S69" s="92">
        <v>0</v>
      </c>
      <c r="T69" s="94">
        <v>0</v>
      </c>
      <c r="U69" s="93">
        <v>0</v>
      </c>
    </row>
    <row r="70" spans="2:21" s="85" customFormat="1" ht="14">
      <c r="B70" s="91" t="str">
        <f>""&amp;TEXT(MIN(B65:B69),"mmm dd")&amp;" - "&amp;TEXT(MAX(B65:B69),"mmm dd")</f>
        <v>Apr 23 - Apr 29</v>
      </c>
      <c r="C70" s="84">
        <f>SUM(C65:C69)</f>
        <v>123807</v>
      </c>
      <c r="D70" s="90">
        <f>E70/C70</f>
        <v>36.184659906951957</v>
      </c>
      <c r="E70" s="89">
        <f>SUM(E65:E69)</f>
        <v>4479914.189100001</v>
      </c>
      <c r="F70" s="100"/>
      <c r="G70" s="84">
        <f>SUM(G65:G69)</f>
        <v>123807</v>
      </c>
      <c r="H70" s="90">
        <f>I70/G70</f>
        <v>36.184659906951957</v>
      </c>
      <c r="I70" s="89">
        <f>SUM(I65:I69)</f>
        <v>4479914.189100001</v>
      </c>
      <c r="J70" s="100"/>
      <c r="K70" s="84">
        <f>SUM(K65:K69)</f>
        <v>0</v>
      </c>
      <c r="L70" s="90">
        <v>0</v>
      </c>
      <c r="M70" s="89">
        <f>SUM(M65:M69)</f>
        <v>0</v>
      </c>
      <c r="O70" s="84">
        <f>SUM(O65:O69)</f>
        <v>0</v>
      </c>
      <c r="P70" s="90">
        <v>0</v>
      </c>
      <c r="Q70" s="89">
        <f>SUM(Q65:Q69)</f>
        <v>0</v>
      </c>
      <c r="S70" s="84">
        <f>SUM(S65:S69)</f>
        <v>0</v>
      </c>
      <c r="T70" s="90">
        <v>0</v>
      </c>
      <c r="U70" s="89">
        <f>SUM(U65:U69)</f>
        <v>0</v>
      </c>
    </row>
    <row r="71" spans="2:21" s="85" customFormat="1" ht="14">
      <c r="B71" s="118"/>
      <c r="C71" s="119"/>
      <c r="D71" s="120"/>
      <c r="E71" s="100"/>
      <c r="F71" s="100"/>
      <c r="G71" s="119"/>
      <c r="H71" s="120"/>
      <c r="I71" s="100"/>
      <c r="J71" s="100"/>
      <c r="K71" s="119"/>
      <c r="L71" s="120"/>
      <c r="M71" s="100"/>
      <c r="O71" s="119"/>
      <c r="P71" s="120"/>
      <c r="Q71" s="100"/>
      <c r="S71" s="119"/>
      <c r="T71" s="120"/>
      <c r="U71" s="100"/>
    </row>
    <row r="72" spans="2:21" s="85" customFormat="1" ht="14">
      <c r="B72" s="95">
        <v>46142</v>
      </c>
      <c r="C72" s="122">
        <v>24854</v>
      </c>
      <c r="D72" s="123">
        <v>36.0505</v>
      </c>
      <c r="E72" s="124">
        <v>895999.12699999998</v>
      </c>
      <c r="G72" s="122">
        <v>24854</v>
      </c>
      <c r="H72" s="123">
        <v>36.0505</v>
      </c>
      <c r="I72" s="124">
        <v>895999.12699999998</v>
      </c>
      <c r="K72" s="92">
        <v>0</v>
      </c>
      <c r="L72" s="94">
        <v>0</v>
      </c>
      <c r="M72" s="93">
        <v>0</v>
      </c>
      <c r="O72" s="92">
        <v>0</v>
      </c>
      <c r="P72" s="94">
        <v>0</v>
      </c>
      <c r="Q72" s="93">
        <v>0</v>
      </c>
      <c r="S72" s="92">
        <v>0</v>
      </c>
      <c r="T72" s="94">
        <v>0</v>
      </c>
      <c r="U72" s="93">
        <v>0</v>
      </c>
    </row>
    <row r="73" spans="2:21" s="85" customFormat="1" ht="14">
      <c r="B73" s="27">
        <f t="shared" ref="B73:B76" si="10">WORKDAY(B72,1)</f>
        <v>46143</v>
      </c>
      <c r="C73" s="116" t="s">
        <v>30</v>
      </c>
      <c r="D73" s="94"/>
      <c r="E73" s="93"/>
      <c r="G73" s="92"/>
      <c r="H73" s="94"/>
      <c r="I73" s="93"/>
      <c r="K73" s="92"/>
      <c r="L73" s="94"/>
      <c r="M73" s="93"/>
      <c r="O73" s="92"/>
      <c r="P73" s="94"/>
      <c r="Q73" s="93"/>
      <c r="S73" s="92"/>
      <c r="T73" s="94"/>
      <c r="U73" s="93"/>
    </row>
    <row r="74" spans="2:21" s="85" customFormat="1" ht="14">
      <c r="B74" s="27">
        <f t="shared" si="10"/>
        <v>46146</v>
      </c>
      <c r="C74" s="122">
        <v>24737</v>
      </c>
      <c r="D74" s="123">
        <v>36.220599999999997</v>
      </c>
      <c r="E74" s="124">
        <v>895988.98219999997</v>
      </c>
      <c r="G74" s="122">
        <v>24737</v>
      </c>
      <c r="H74" s="123">
        <v>36.220599999999997</v>
      </c>
      <c r="I74" s="124">
        <v>895988.98219999997</v>
      </c>
      <c r="K74" s="92">
        <v>0</v>
      </c>
      <c r="L74" s="94">
        <v>0</v>
      </c>
      <c r="M74" s="93">
        <v>0</v>
      </c>
      <c r="O74" s="92">
        <v>0</v>
      </c>
      <c r="P74" s="94">
        <v>0</v>
      </c>
      <c r="Q74" s="93">
        <v>0</v>
      </c>
      <c r="S74" s="92">
        <v>0</v>
      </c>
      <c r="T74" s="94">
        <v>0</v>
      </c>
      <c r="U74" s="93">
        <v>0</v>
      </c>
    </row>
    <row r="75" spans="2:21" s="85" customFormat="1" ht="14">
      <c r="B75" s="27">
        <f t="shared" si="10"/>
        <v>46147</v>
      </c>
      <c r="C75" s="122">
        <v>24479</v>
      </c>
      <c r="D75" s="123">
        <v>36.602699999999999</v>
      </c>
      <c r="E75" s="124">
        <v>895997.49329999997</v>
      </c>
      <c r="G75" s="122">
        <v>24479</v>
      </c>
      <c r="H75" s="123">
        <v>36.602699999999999</v>
      </c>
      <c r="I75" s="124">
        <v>895997.49329999997</v>
      </c>
      <c r="K75" s="92">
        <v>0</v>
      </c>
      <c r="L75" s="94">
        <v>0</v>
      </c>
      <c r="M75" s="93">
        <v>0</v>
      </c>
      <c r="O75" s="92">
        <v>0</v>
      </c>
      <c r="P75" s="94">
        <v>0</v>
      </c>
      <c r="Q75" s="93">
        <v>0</v>
      </c>
      <c r="S75" s="92">
        <v>0</v>
      </c>
      <c r="T75" s="94">
        <v>0</v>
      </c>
      <c r="U75" s="93">
        <v>0</v>
      </c>
    </row>
    <row r="76" spans="2:21" s="85" customFormat="1" ht="14">
      <c r="B76" s="27">
        <f t="shared" si="10"/>
        <v>46148</v>
      </c>
      <c r="C76" s="122">
        <v>24750</v>
      </c>
      <c r="D76" s="123">
        <v>36.201099999999997</v>
      </c>
      <c r="E76" s="124">
        <v>895977.22499999998</v>
      </c>
      <c r="G76" s="122">
        <v>24750</v>
      </c>
      <c r="H76" s="123">
        <v>36.201099999999997</v>
      </c>
      <c r="I76" s="124">
        <v>895977.22499999998</v>
      </c>
      <c r="K76" s="92">
        <v>0</v>
      </c>
      <c r="L76" s="94">
        <v>0</v>
      </c>
      <c r="M76" s="93">
        <v>0</v>
      </c>
      <c r="O76" s="92">
        <v>0</v>
      </c>
      <c r="P76" s="94">
        <v>0</v>
      </c>
      <c r="Q76" s="93">
        <v>0</v>
      </c>
      <c r="S76" s="92">
        <v>0</v>
      </c>
      <c r="T76" s="94">
        <v>0</v>
      </c>
      <c r="U76" s="93">
        <v>0</v>
      </c>
    </row>
    <row r="77" spans="2:21" s="85" customFormat="1" ht="14">
      <c r="B77" s="91" t="str">
        <f>""&amp;TEXT(MIN(B72:B76),"mmm dd")&amp;" - "&amp;TEXT(MAX(B72:B76),"mmm dd")</f>
        <v>Apr 30 - May 06</v>
      </c>
      <c r="C77" s="84">
        <f>SUM(C72:C76)</f>
        <v>98820</v>
      </c>
      <c r="D77" s="90">
        <f>E77/C77</f>
        <v>36.267585787290024</v>
      </c>
      <c r="E77" s="89">
        <f>SUM(E72:E76)</f>
        <v>3583962.8275000001</v>
      </c>
      <c r="F77" s="100"/>
      <c r="G77" s="84">
        <f>SUM(G72:G76)</f>
        <v>98820</v>
      </c>
      <c r="H77" s="90">
        <f>I77/G77</f>
        <v>36.267585787290024</v>
      </c>
      <c r="I77" s="89">
        <f>SUM(I72:I76)</f>
        <v>3583962.8275000001</v>
      </c>
      <c r="J77" s="100"/>
      <c r="K77" s="84">
        <f>SUM(K72:K76)</f>
        <v>0</v>
      </c>
      <c r="L77" s="90">
        <v>0</v>
      </c>
      <c r="M77" s="89">
        <f>SUM(M72:M76)</f>
        <v>0</v>
      </c>
      <c r="O77" s="84">
        <f>SUM(O72:O76)</f>
        <v>0</v>
      </c>
      <c r="P77" s="90">
        <v>0</v>
      </c>
      <c r="Q77" s="89">
        <f>SUM(Q72:Q76)</f>
        <v>0</v>
      </c>
      <c r="S77" s="84">
        <f>SUM(S72:S76)</f>
        <v>0</v>
      </c>
      <c r="T77" s="90">
        <v>0</v>
      </c>
      <c r="U77" s="89">
        <f>SUM(U72:U76)</f>
        <v>0</v>
      </c>
    </row>
    <row r="78" spans="2:21">
      <c r="B78" s="95"/>
      <c r="C78" s="92"/>
      <c r="D78" s="94"/>
      <c r="E78" s="93"/>
      <c r="F78" s="85"/>
      <c r="G78" s="85"/>
      <c r="H78" s="94"/>
      <c r="I78" s="85"/>
      <c r="J78" s="85"/>
      <c r="K78" s="85"/>
      <c r="L78" s="94"/>
      <c r="M78" s="85"/>
      <c r="N78" s="85"/>
      <c r="O78" s="85"/>
      <c r="P78" s="85"/>
      <c r="Q78" s="85"/>
      <c r="S78" s="85"/>
      <c r="T78" s="85"/>
      <c r="U78" s="85"/>
    </row>
    <row r="79" spans="2:21" s="85" customFormat="1" thickBot="1">
      <c r="B79" s="88" t="s">
        <v>19</v>
      </c>
      <c r="C79" s="87">
        <f>C14+C21+C28+C35+C42+C49+C56+C63+C70+C77</f>
        <v>1199870</v>
      </c>
      <c r="D79" s="86">
        <f>E79/C79</f>
        <v>34.350051676764984</v>
      </c>
      <c r="E79" s="108">
        <f>E14+E21+E28+E35+E42+E49+E56+E63+E70+E77</f>
        <v>41215596.505400002</v>
      </c>
      <c r="F79" s="101"/>
      <c r="G79" s="87">
        <f>G14+G21+G28+G35+G42+G49+G56+G63+G70+G77</f>
        <v>1199870</v>
      </c>
      <c r="H79" s="86">
        <f>I79/G79</f>
        <v>34.350051676764984</v>
      </c>
      <c r="I79" s="108">
        <f>I14+I21+I28+I35+I42+I49+I56+I63+I70+I77</f>
        <v>41215596.505400002</v>
      </c>
      <c r="J79" s="101"/>
      <c r="K79" s="117">
        <f>K14+K21+K28+K35+K42+K49+K56+K63+K77</f>
        <v>0</v>
      </c>
      <c r="L79" s="86" t="str">
        <f>IF(M79=0,"-",M79/K79)</f>
        <v>-</v>
      </c>
      <c r="M79" s="108">
        <f>M14+M21+M28+M35+M42+M49+M56+M63+M77</f>
        <v>0</v>
      </c>
      <c r="O79" s="117">
        <f>O14+O21+O28+O35+O42+O49+O56+O63+O77</f>
        <v>0</v>
      </c>
      <c r="P79" s="86" t="str">
        <f>IF(Q79=0,"-",Q79/O79)</f>
        <v>-</v>
      </c>
      <c r="Q79" s="108">
        <f>Q14+Q21+Q28+Q35+Q42+Q49+Q56+Q63+Q77</f>
        <v>0</v>
      </c>
      <c r="S79" s="117">
        <f>S14+S21+S28+S35+S42+S49+S56+S63+S77</f>
        <v>0</v>
      </c>
      <c r="T79" s="86" t="str">
        <f>IF(U79=0,"-",U79/S79)</f>
        <v>-</v>
      </c>
      <c r="U79" s="108">
        <f>U14+U21+U28+U35+U42+U49+U56+U63+U77</f>
        <v>0</v>
      </c>
    </row>
    <row r="80" spans="2:21" ht="15" thickTop="1"/>
  </sheetData>
  <mergeCells count="5">
    <mergeCell ref="C7:E7"/>
    <mergeCell ref="G7:I7"/>
    <mergeCell ref="K7:M7"/>
    <mergeCell ref="O7:Q7"/>
    <mergeCell ref="S7:U7"/>
  </mergeCells>
  <phoneticPr fontId="39" type="noConversion"/>
  <conditionalFormatting sqref="C79:M79">
    <cfRule type="expression" dxfId="75" priority="6">
      <formula>#REF!&gt;#REF!</formula>
    </cfRule>
  </conditionalFormatting>
  <conditionalFormatting sqref="D79:E79">
    <cfRule type="expression" dxfId="74" priority="137">
      <formula>$D79&gt;#REF!</formula>
    </cfRule>
  </conditionalFormatting>
  <conditionalFormatting sqref="F14 J14">
    <cfRule type="expression" dxfId="73" priority="913">
      <formula>$D14&gt;#REF!</formula>
    </cfRule>
    <cfRule type="expression" dxfId="72" priority="914">
      <formula>#REF!&gt;#REF!</formula>
    </cfRule>
  </conditionalFormatting>
  <conditionalFormatting sqref="F21:F22 J21:J22 F28:F29 J28:J29 F35:F36 J35:J36 F42:F43 J42:J43 F49:F50 J49:J50 F56:F57 J56:J57 F63:F64 J63:J64 F70:F71 J70:J71 F77 J77">
    <cfRule type="expression" dxfId="71" priority="13">
      <formula>$D21&gt;#REF!</formula>
    </cfRule>
    <cfRule type="expression" dxfId="70" priority="14">
      <formula>#REF!&gt;#REF!</formula>
    </cfRule>
  </conditionalFormatting>
  <conditionalFormatting sqref="G10:I14 C10:E78 G16:I77">
    <cfRule type="expression" dxfId="69" priority="61">
      <formula>$D10&gt;#REF!</formula>
    </cfRule>
    <cfRule type="expression" dxfId="68" priority="62">
      <formula>#REF!&gt;#REF!</formula>
    </cfRule>
  </conditionalFormatting>
  <conditionalFormatting sqref="H15 H78">
    <cfRule type="expression" dxfId="67" priority="1101">
      <formula>#REF!&gt;#REF!</formula>
    </cfRule>
  </conditionalFormatting>
  <conditionalFormatting sqref="H15 L15 H78:H79 L78:L79">
    <cfRule type="expression" dxfId="66" priority="633">
      <formula>$D15&gt;#REF!</formula>
    </cfRule>
  </conditionalFormatting>
  <conditionalFormatting sqref="I79">
    <cfRule type="expression" dxfId="65" priority="135">
      <formula>$D79&gt;#REF!</formula>
    </cfRule>
  </conditionalFormatting>
  <conditionalFormatting sqref="K79">
    <cfRule type="expression" dxfId="64" priority="5">
      <formula>$D79&gt;#REF!</formula>
    </cfRule>
  </conditionalFormatting>
  <conditionalFormatting sqref="K10:M14">
    <cfRule type="expression" dxfId="63" priority="23">
      <formula>$D10&gt;#REF!</formula>
    </cfRule>
    <cfRule type="expression" dxfId="62" priority="24">
      <formula>#REF!&gt;#REF!</formula>
    </cfRule>
  </conditionalFormatting>
  <conditionalFormatting sqref="K16:M77">
    <cfRule type="expression" dxfId="61" priority="11">
      <formula>$D16&gt;#REF!</formula>
    </cfRule>
    <cfRule type="expression" dxfId="60" priority="12">
      <formula>#REF!&gt;#REF!</formula>
    </cfRule>
  </conditionalFormatting>
  <conditionalFormatting sqref="L15 L78">
    <cfRule type="expression" dxfId="59" priority="1074">
      <formula>#REF!&gt;#REF!</formula>
    </cfRule>
  </conditionalFormatting>
  <conditionalFormatting sqref="M79">
    <cfRule type="expression" dxfId="58" priority="133">
      <formula>$D79&gt;#REF!</formula>
    </cfRule>
  </conditionalFormatting>
  <conditionalFormatting sqref="O10:Q14">
    <cfRule type="expression" dxfId="57" priority="21">
      <formula>$D10&gt;#REF!</formula>
    </cfRule>
    <cfRule type="expression" dxfId="56" priority="22">
      <formula>#REF!&gt;#REF!</formula>
    </cfRule>
  </conditionalFormatting>
  <conditionalFormatting sqref="O16:Q77">
    <cfRule type="expression" dxfId="55" priority="9">
      <formula>$D16&gt;#REF!</formula>
    </cfRule>
    <cfRule type="expression" dxfId="54" priority="10">
      <formula>#REF!&gt;#REF!</formula>
    </cfRule>
  </conditionalFormatting>
  <conditionalFormatting sqref="O79:Q79">
    <cfRule type="expression" dxfId="53" priority="3">
      <formula>$D79&gt;#REF!</formula>
    </cfRule>
    <cfRule type="expression" dxfId="52" priority="4">
      <formula>#REF!&gt;#REF!</formula>
    </cfRule>
  </conditionalFormatting>
  <conditionalFormatting sqref="S10:U14">
    <cfRule type="expression" dxfId="51" priority="15">
      <formula>$D10&gt;#REF!</formula>
    </cfRule>
    <cfRule type="expression" dxfId="50" priority="16">
      <formula>#REF!&gt;#REF!</formula>
    </cfRule>
  </conditionalFormatting>
  <conditionalFormatting sqref="S16:U77">
    <cfRule type="expression" dxfId="49" priority="7">
      <formula>$D16&gt;#REF!</formula>
    </cfRule>
    <cfRule type="expression" dxfId="48" priority="8">
      <formula>#REF!&gt;#REF!</formula>
    </cfRule>
  </conditionalFormatting>
  <conditionalFormatting sqref="S79:U79">
    <cfRule type="expression" dxfId="47" priority="1">
      <formula>$D79&gt;#REF!</formula>
    </cfRule>
    <cfRule type="expression" dxfId="46" priority="2">
      <formula>#REF!&gt;#REF!</formula>
    </cfRule>
  </conditionalFormatting>
  <pageMargins left="0.7" right="0.7" top="0.75" bottom="0.75" header="0.3" footer="0.3"/>
  <pageSetup paperSize="9" orientation="portrait" r:id="rId1"/>
  <ignoredErrors>
    <ignoredError sqref="D15:L15 F14 J14" formula="1"/>
  </ignoredError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B7DF4-9826-40C5-9806-02B81C4AE689}">
  <dimension ref="B1:L248"/>
  <sheetViews>
    <sheetView topLeftCell="A6" workbookViewId="0">
      <selection activeCell="H32" sqref="H32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46107</v>
      </c>
      <c r="C15" s="58">
        <f>SUMIF(F21:F5001,F15,C21:C5001)</f>
        <v>25602</v>
      </c>
      <c r="D15" s="59">
        <f>E15/C15</f>
        <v>34.996279978126708</v>
      </c>
      <c r="E15" s="59">
        <f>SUMIF(F21:F5001,F15,E21:E5001)</f>
        <v>895974.75999999989</v>
      </c>
      <c r="F15" s="60" t="s">
        <v>12</v>
      </c>
    </row>
    <row r="16" spans="2:10">
      <c r="B16" s="26">
        <f>B15</f>
        <v>46107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46107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46107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0.37916666666666665</v>
      </c>
      <c r="C21" s="110">
        <v>474</v>
      </c>
      <c r="D21" s="111">
        <v>34.86</v>
      </c>
      <c r="E21" s="111">
        <v>16523.64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0.3835763888888889</v>
      </c>
      <c r="C22" s="110">
        <v>341</v>
      </c>
      <c r="D22" s="111">
        <v>34.86</v>
      </c>
      <c r="E22" s="111">
        <v>11887.26</v>
      </c>
      <c r="F22" s="60" t="s">
        <v>12</v>
      </c>
    </row>
    <row r="23" spans="2:12">
      <c r="B23" s="109">
        <v>0.38435185185185183</v>
      </c>
      <c r="C23" s="110">
        <v>205</v>
      </c>
      <c r="D23" s="111">
        <v>34.82</v>
      </c>
      <c r="E23" s="111">
        <v>7138.1</v>
      </c>
      <c r="F23" s="60" t="s">
        <v>12</v>
      </c>
    </row>
    <row r="24" spans="2:12">
      <c r="B24" s="109">
        <v>0.38593749999999999</v>
      </c>
      <c r="C24" s="110">
        <v>254</v>
      </c>
      <c r="D24" s="111">
        <v>34.880000000000003</v>
      </c>
      <c r="E24" s="111">
        <v>8859.52</v>
      </c>
      <c r="F24" s="60" t="s">
        <v>12</v>
      </c>
    </row>
    <row r="25" spans="2:12">
      <c r="B25" s="109">
        <v>0.38973379629629629</v>
      </c>
      <c r="C25" s="110">
        <v>98</v>
      </c>
      <c r="D25" s="111">
        <v>34.86</v>
      </c>
      <c r="E25" s="111">
        <v>3416.2799999999997</v>
      </c>
      <c r="F25" s="60" t="s">
        <v>12</v>
      </c>
    </row>
    <row r="26" spans="2:12">
      <c r="B26" s="109">
        <v>0.39043981481481482</v>
      </c>
      <c r="C26" s="110">
        <v>241</v>
      </c>
      <c r="D26" s="111">
        <v>34.82</v>
      </c>
      <c r="E26" s="111">
        <v>8391.6200000000008</v>
      </c>
      <c r="F26" s="60" t="s">
        <v>12</v>
      </c>
    </row>
    <row r="27" spans="2:12">
      <c r="B27" s="109">
        <v>0.39377314814814812</v>
      </c>
      <c r="C27" s="110">
        <v>275</v>
      </c>
      <c r="D27" s="111">
        <v>34.86</v>
      </c>
      <c r="E27" s="111">
        <v>9586.5</v>
      </c>
      <c r="F27" s="60" t="s">
        <v>12</v>
      </c>
    </row>
    <row r="28" spans="2:12">
      <c r="B28" s="109">
        <v>0.39583333333333331</v>
      </c>
      <c r="C28" s="110">
        <v>93</v>
      </c>
      <c r="D28" s="111">
        <v>34.76</v>
      </c>
      <c r="E28" s="111">
        <v>3232.68</v>
      </c>
      <c r="F28" s="60" t="s">
        <v>12</v>
      </c>
    </row>
    <row r="29" spans="2:12">
      <c r="B29" s="109">
        <v>0.39677083333333335</v>
      </c>
      <c r="C29" s="110">
        <v>225</v>
      </c>
      <c r="D29" s="111">
        <v>34.76</v>
      </c>
      <c r="E29" s="111">
        <v>7821</v>
      </c>
      <c r="F29" s="60" t="s">
        <v>12</v>
      </c>
    </row>
    <row r="30" spans="2:12">
      <c r="B30" s="109">
        <v>0.40091435185185187</v>
      </c>
      <c r="C30" s="110">
        <v>202</v>
      </c>
      <c r="D30" s="111">
        <v>34.78</v>
      </c>
      <c r="E30" s="111">
        <v>7025.56</v>
      </c>
      <c r="F30" s="60" t="s">
        <v>12</v>
      </c>
    </row>
    <row r="31" spans="2:12">
      <c r="B31" s="109">
        <v>0.40115740740740741</v>
      </c>
      <c r="C31" s="110">
        <v>111</v>
      </c>
      <c r="D31" s="111">
        <v>34.76</v>
      </c>
      <c r="E31" s="111">
        <v>3858.3599999999997</v>
      </c>
      <c r="F31" s="60" t="s">
        <v>12</v>
      </c>
    </row>
    <row r="32" spans="2:12">
      <c r="B32" s="109">
        <v>0.40283564814814815</v>
      </c>
      <c r="C32" s="110">
        <v>108</v>
      </c>
      <c r="D32" s="111">
        <v>34.799999999999997</v>
      </c>
      <c r="E32" s="111">
        <v>3758.3999999999996</v>
      </c>
      <c r="F32" s="60" t="s">
        <v>12</v>
      </c>
    </row>
    <row r="33" spans="2:6">
      <c r="B33" s="109">
        <v>0.40528935185185183</v>
      </c>
      <c r="C33" s="110">
        <v>94</v>
      </c>
      <c r="D33" s="111">
        <v>34.78</v>
      </c>
      <c r="E33" s="111">
        <v>3269.32</v>
      </c>
      <c r="F33" s="60" t="s">
        <v>12</v>
      </c>
    </row>
    <row r="34" spans="2:6">
      <c r="B34" s="109">
        <v>0.40592592592592591</v>
      </c>
      <c r="C34" s="110">
        <v>106</v>
      </c>
      <c r="D34" s="111">
        <v>34.74</v>
      </c>
      <c r="E34" s="111">
        <v>3682.44</v>
      </c>
      <c r="F34" s="60" t="s">
        <v>12</v>
      </c>
    </row>
    <row r="35" spans="2:6">
      <c r="B35" s="109">
        <v>0.40870370370370368</v>
      </c>
      <c r="C35" s="110">
        <v>104</v>
      </c>
      <c r="D35" s="111">
        <v>34.74</v>
      </c>
      <c r="E35" s="111">
        <v>3612.96</v>
      </c>
      <c r="F35" s="60" t="s">
        <v>12</v>
      </c>
    </row>
    <row r="36" spans="2:6">
      <c r="B36" s="109">
        <v>0.41891203703703705</v>
      </c>
      <c r="C36" s="110">
        <v>188</v>
      </c>
      <c r="D36" s="111">
        <v>34.799999999999997</v>
      </c>
      <c r="E36" s="111">
        <v>6542.4</v>
      </c>
      <c r="F36" s="60" t="s">
        <v>12</v>
      </c>
    </row>
    <row r="37" spans="2:6">
      <c r="B37" s="109">
        <v>0.41892361111111109</v>
      </c>
      <c r="C37" s="110">
        <v>373</v>
      </c>
      <c r="D37" s="111">
        <v>34.78</v>
      </c>
      <c r="E37" s="111">
        <v>12972.94</v>
      </c>
      <c r="F37" s="60" t="s">
        <v>12</v>
      </c>
    </row>
    <row r="38" spans="2:6">
      <c r="B38" s="109">
        <v>0.41892361111111109</v>
      </c>
      <c r="C38" s="110">
        <v>190</v>
      </c>
      <c r="D38" s="111">
        <v>34.78</v>
      </c>
      <c r="E38" s="111">
        <v>6608.2</v>
      </c>
      <c r="F38" s="60" t="s">
        <v>12</v>
      </c>
    </row>
    <row r="39" spans="2:6">
      <c r="B39" s="109">
        <v>0.4211111111111111</v>
      </c>
      <c r="C39" s="110">
        <v>93</v>
      </c>
      <c r="D39" s="111">
        <v>34.74</v>
      </c>
      <c r="E39" s="111">
        <v>3230.82</v>
      </c>
      <c r="F39" s="60" t="s">
        <v>12</v>
      </c>
    </row>
    <row r="40" spans="2:6">
      <c r="B40" s="109">
        <v>0.42307870370370371</v>
      </c>
      <c r="C40" s="110">
        <v>101</v>
      </c>
      <c r="D40" s="111">
        <v>34.74</v>
      </c>
      <c r="E40" s="111">
        <v>3508.7400000000002</v>
      </c>
      <c r="F40" s="60" t="s">
        <v>12</v>
      </c>
    </row>
    <row r="41" spans="2:6">
      <c r="B41" s="109">
        <v>0.42491898148148149</v>
      </c>
      <c r="C41" s="110">
        <v>138</v>
      </c>
      <c r="D41" s="111">
        <v>34.74</v>
      </c>
      <c r="E41" s="111">
        <v>4794.12</v>
      </c>
      <c r="F41" s="60" t="s">
        <v>12</v>
      </c>
    </row>
    <row r="42" spans="2:6">
      <c r="B42" s="109">
        <v>0.43167824074074074</v>
      </c>
      <c r="C42" s="110">
        <v>50</v>
      </c>
      <c r="D42" s="111">
        <v>34.68</v>
      </c>
      <c r="E42" s="111">
        <v>1734</v>
      </c>
      <c r="F42" s="60" t="s">
        <v>12</v>
      </c>
    </row>
    <row r="43" spans="2:6">
      <c r="B43" s="109">
        <v>0.43285879629629631</v>
      </c>
      <c r="C43" s="110">
        <v>198</v>
      </c>
      <c r="D43" s="111">
        <v>34.68</v>
      </c>
      <c r="E43" s="111">
        <v>6866.64</v>
      </c>
      <c r="F43" s="60" t="s">
        <v>12</v>
      </c>
    </row>
    <row r="44" spans="2:6">
      <c r="B44" s="109">
        <v>0.43285879629629631</v>
      </c>
      <c r="C44" s="110">
        <v>145</v>
      </c>
      <c r="D44" s="111">
        <v>34.68</v>
      </c>
      <c r="E44" s="111">
        <v>5028.6000000000004</v>
      </c>
      <c r="F44" s="60" t="s">
        <v>12</v>
      </c>
    </row>
    <row r="45" spans="2:6">
      <c r="B45" s="109">
        <v>0.43765046296296295</v>
      </c>
      <c r="C45" s="110">
        <v>94</v>
      </c>
      <c r="D45" s="111">
        <v>34.68</v>
      </c>
      <c r="E45" s="111">
        <v>3259.92</v>
      </c>
      <c r="F45" s="60" t="s">
        <v>12</v>
      </c>
    </row>
    <row r="46" spans="2:6">
      <c r="B46" s="109">
        <v>0.43765046296296295</v>
      </c>
      <c r="C46" s="110">
        <v>150</v>
      </c>
      <c r="D46" s="111">
        <v>34.68</v>
      </c>
      <c r="E46" s="111">
        <v>5202</v>
      </c>
      <c r="F46" s="60" t="s">
        <v>12</v>
      </c>
    </row>
    <row r="47" spans="2:6">
      <c r="B47" s="109">
        <v>0.43953703703703706</v>
      </c>
      <c r="C47" s="110">
        <v>161</v>
      </c>
      <c r="D47" s="111">
        <v>34.68</v>
      </c>
      <c r="E47" s="111">
        <v>5583.48</v>
      </c>
      <c r="F47" s="60" t="s">
        <v>12</v>
      </c>
    </row>
    <row r="48" spans="2:6">
      <c r="B48" s="109">
        <v>0.44127314814814816</v>
      </c>
      <c r="C48" s="110">
        <v>95</v>
      </c>
      <c r="D48" s="111">
        <v>34.619999999999997</v>
      </c>
      <c r="E48" s="111">
        <v>3288.8999999999996</v>
      </c>
      <c r="F48" s="60" t="s">
        <v>12</v>
      </c>
    </row>
    <row r="49" spans="2:6">
      <c r="B49" s="109">
        <v>0.45012731481481483</v>
      </c>
      <c r="C49" s="110">
        <v>261</v>
      </c>
      <c r="D49" s="111">
        <v>34.78</v>
      </c>
      <c r="E49" s="111">
        <v>9077.58</v>
      </c>
      <c r="F49" s="60" t="s">
        <v>12</v>
      </c>
    </row>
    <row r="50" spans="2:6">
      <c r="B50" s="109">
        <v>0.45012731481481483</v>
      </c>
      <c r="C50" s="110">
        <v>209</v>
      </c>
      <c r="D50" s="111">
        <v>34.78</v>
      </c>
      <c r="E50" s="111">
        <v>7269.02</v>
      </c>
      <c r="F50" s="60" t="s">
        <v>12</v>
      </c>
    </row>
    <row r="51" spans="2:6">
      <c r="B51" s="109">
        <v>0.46475694444444443</v>
      </c>
      <c r="C51" s="110">
        <v>539</v>
      </c>
      <c r="D51" s="111">
        <v>34.880000000000003</v>
      </c>
      <c r="E51" s="111">
        <v>18800.32</v>
      </c>
      <c r="F51" s="60" t="s">
        <v>12</v>
      </c>
    </row>
    <row r="52" spans="2:6">
      <c r="B52" s="109">
        <v>0.46475694444444443</v>
      </c>
      <c r="C52" s="110">
        <v>211</v>
      </c>
      <c r="D52" s="111">
        <v>34.880000000000003</v>
      </c>
      <c r="E52" s="111">
        <v>7359.68</v>
      </c>
      <c r="F52" s="60" t="s">
        <v>12</v>
      </c>
    </row>
    <row r="53" spans="2:6">
      <c r="B53" s="109">
        <v>0.4702662037037037</v>
      </c>
      <c r="C53" s="110">
        <v>96</v>
      </c>
      <c r="D53" s="111">
        <v>34.880000000000003</v>
      </c>
      <c r="E53" s="111">
        <v>3348.4800000000005</v>
      </c>
      <c r="F53" s="60" t="s">
        <v>12</v>
      </c>
    </row>
    <row r="54" spans="2:6">
      <c r="B54" s="109">
        <v>0.47075231481481483</v>
      </c>
      <c r="C54" s="110">
        <v>19</v>
      </c>
      <c r="D54" s="111">
        <v>34.840000000000003</v>
      </c>
      <c r="E54" s="111">
        <v>661.96</v>
      </c>
      <c r="F54" s="60" t="s">
        <v>12</v>
      </c>
    </row>
    <row r="55" spans="2:6">
      <c r="B55" s="109">
        <v>0.47138888888888891</v>
      </c>
      <c r="C55" s="110">
        <v>146</v>
      </c>
      <c r="D55" s="111">
        <v>34.840000000000003</v>
      </c>
      <c r="E55" s="111">
        <v>5086.6400000000003</v>
      </c>
      <c r="F55" s="60" t="s">
        <v>12</v>
      </c>
    </row>
    <row r="56" spans="2:6">
      <c r="B56" s="109">
        <v>0.47635416666666669</v>
      </c>
      <c r="C56" s="110">
        <v>254</v>
      </c>
      <c r="D56" s="111">
        <v>34.880000000000003</v>
      </c>
      <c r="E56" s="111">
        <v>8859.52</v>
      </c>
      <c r="F56" s="60" t="s">
        <v>12</v>
      </c>
    </row>
    <row r="57" spans="2:6">
      <c r="B57" s="109">
        <v>0.48590277777777779</v>
      </c>
      <c r="C57" s="110">
        <v>436</v>
      </c>
      <c r="D57" s="111">
        <v>34.94</v>
      </c>
      <c r="E57" s="111">
        <v>15233.839999999998</v>
      </c>
      <c r="F57" s="60" t="s">
        <v>12</v>
      </c>
    </row>
    <row r="58" spans="2:6">
      <c r="B58" s="109">
        <v>0.48879629629629628</v>
      </c>
      <c r="C58" s="110">
        <v>89</v>
      </c>
      <c r="D58" s="111">
        <v>34.94</v>
      </c>
      <c r="E58" s="111">
        <v>3109.66</v>
      </c>
      <c r="F58" s="60" t="s">
        <v>12</v>
      </c>
    </row>
    <row r="59" spans="2:6">
      <c r="B59" s="109">
        <v>0.49111111111111111</v>
      </c>
      <c r="C59" s="110">
        <v>100</v>
      </c>
      <c r="D59" s="111">
        <v>34.979999999999997</v>
      </c>
      <c r="E59" s="111">
        <v>3497.9999999999995</v>
      </c>
      <c r="F59" s="60" t="s">
        <v>12</v>
      </c>
    </row>
    <row r="60" spans="2:6">
      <c r="B60" s="109">
        <v>0.49408564814814815</v>
      </c>
      <c r="C60" s="110">
        <v>156</v>
      </c>
      <c r="D60" s="111">
        <v>34.96</v>
      </c>
      <c r="E60" s="111">
        <v>5453.76</v>
      </c>
      <c r="F60" s="60" t="s">
        <v>12</v>
      </c>
    </row>
    <row r="61" spans="2:6">
      <c r="B61" s="109">
        <v>0.49633101851851852</v>
      </c>
      <c r="C61" s="110">
        <v>95</v>
      </c>
      <c r="D61" s="111">
        <v>34.96</v>
      </c>
      <c r="E61" s="111">
        <v>3321.2000000000003</v>
      </c>
      <c r="F61" s="60" t="s">
        <v>12</v>
      </c>
    </row>
    <row r="62" spans="2:6">
      <c r="B62" s="109">
        <v>0.50348379629629625</v>
      </c>
      <c r="C62" s="110">
        <v>154</v>
      </c>
      <c r="D62" s="111">
        <v>35.04</v>
      </c>
      <c r="E62" s="111">
        <v>5396.16</v>
      </c>
      <c r="F62" s="60" t="s">
        <v>12</v>
      </c>
    </row>
    <row r="63" spans="2:6">
      <c r="B63" s="109">
        <v>0.50480324074074079</v>
      </c>
      <c r="C63" s="110">
        <v>62</v>
      </c>
      <c r="D63" s="111">
        <v>35.06</v>
      </c>
      <c r="E63" s="111">
        <v>2173.7200000000003</v>
      </c>
      <c r="F63" s="60" t="s">
        <v>12</v>
      </c>
    </row>
    <row r="64" spans="2:6">
      <c r="B64" s="109">
        <v>0.50480324074074079</v>
      </c>
      <c r="C64" s="110">
        <v>140</v>
      </c>
      <c r="D64" s="111">
        <v>35.06</v>
      </c>
      <c r="E64" s="111">
        <v>4908.4000000000005</v>
      </c>
      <c r="F64" s="60" t="s">
        <v>12</v>
      </c>
    </row>
    <row r="65" spans="2:6">
      <c r="B65" s="109">
        <v>0.51239583333333338</v>
      </c>
      <c r="C65" s="110">
        <v>314</v>
      </c>
      <c r="D65" s="111">
        <v>35.06</v>
      </c>
      <c r="E65" s="111">
        <v>11008.84</v>
      </c>
      <c r="F65" s="60" t="s">
        <v>12</v>
      </c>
    </row>
    <row r="66" spans="2:6">
      <c r="B66" s="109">
        <v>0.51780092592592597</v>
      </c>
      <c r="C66" s="110">
        <v>94</v>
      </c>
      <c r="D66" s="111">
        <v>35</v>
      </c>
      <c r="E66" s="111">
        <v>3290</v>
      </c>
      <c r="F66" s="60" t="s">
        <v>12</v>
      </c>
    </row>
    <row r="67" spans="2:6">
      <c r="B67" s="109">
        <v>0.51780092592592597</v>
      </c>
      <c r="C67" s="110">
        <v>106</v>
      </c>
      <c r="D67" s="111">
        <v>35</v>
      </c>
      <c r="E67" s="111">
        <v>3710</v>
      </c>
      <c r="F67" s="60" t="s">
        <v>12</v>
      </c>
    </row>
    <row r="68" spans="2:6">
      <c r="B68" s="109">
        <v>0.52150462962962962</v>
      </c>
      <c r="C68" s="110">
        <v>65</v>
      </c>
      <c r="D68" s="111">
        <v>34.979999999999997</v>
      </c>
      <c r="E68" s="111">
        <v>2273.6999999999998</v>
      </c>
      <c r="F68" s="60" t="s">
        <v>12</v>
      </c>
    </row>
    <row r="69" spans="2:6">
      <c r="B69" s="109">
        <v>0.52150462962962962</v>
      </c>
      <c r="C69" s="110">
        <v>29</v>
      </c>
      <c r="D69" s="111">
        <v>34.979999999999997</v>
      </c>
      <c r="E69" s="111">
        <v>1014.42</v>
      </c>
      <c r="F69" s="60" t="s">
        <v>12</v>
      </c>
    </row>
    <row r="70" spans="2:6">
      <c r="B70" s="109">
        <v>0.52165509259259257</v>
      </c>
      <c r="C70" s="110">
        <v>97</v>
      </c>
      <c r="D70" s="111">
        <v>34.96</v>
      </c>
      <c r="E70" s="111">
        <v>3391.12</v>
      </c>
      <c r="F70" s="60" t="s">
        <v>12</v>
      </c>
    </row>
    <row r="71" spans="2:6">
      <c r="B71" s="109">
        <v>0.53179398148148149</v>
      </c>
      <c r="C71" s="110">
        <v>200</v>
      </c>
      <c r="D71" s="111">
        <v>35.020000000000003</v>
      </c>
      <c r="E71" s="111">
        <v>7004.0000000000009</v>
      </c>
      <c r="F71" s="60" t="s">
        <v>12</v>
      </c>
    </row>
    <row r="72" spans="2:6">
      <c r="B72" s="109">
        <v>0.53249999999999997</v>
      </c>
      <c r="C72" s="110">
        <v>165</v>
      </c>
      <c r="D72" s="111">
        <v>35</v>
      </c>
      <c r="E72" s="111">
        <v>5775</v>
      </c>
      <c r="F72" s="60" t="s">
        <v>12</v>
      </c>
    </row>
    <row r="73" spans="2:6">
      <c r="B73" s="109">
        <v>0.53481481481481485</v>
      </c>
      <c r="C73" s="110">
        <v>18</v>
      </c>
      <c r="D73" s="111">
        <v>34.979999999999997</v>
      </c>
      <c r="E73" s="111">
        <v>629.64</v>
      </c>
      <c r="F73" s="60" t="s">
        <v>12</v>
      </c>
    </row>
    <row r="74" spans="2:6">
      <c r="B74" s="109">
        <v>0.53481481481481485</v>
      </c>
      <c r="C74" s="110">
        <v>77</v>
      </c>
      <c r="D74" s="111">
        <v>34.979999999999997</v>
      </c>
      <c r="E74" s="111">
        <v>2693.4599999999996</v>
      </c>
      <c r="F74" s="60" t="s">
        <v>12</v>
      </c>
    </row>
    <row r="75" spans="2:6">
      <c r="B75" s="109">
        <v>0.53921296296296295</v>
      </c>
      <c r="C75" s="110">
        <v>95</v>
      </c>
      <c r="D75" s="111">
        <v>34.94</v>
      </c>
      <c r="E75" s="111">
        <v>3319.2999999999997</v>
      </c>
      <c r="F75" s="60" t="s">
        <v>12</v>
      </c>
    </row>
    <row r="76" spans="2:6">
      <c r="B76" s="109">
        <v>0.54312499999999997</v>
      </c>
      <c r="C76" s="110">
        <v>23</v>
      </c>
      <c r="D76" s="111">
        <v>34.92</v>
      </c>
      <c r="E76" s="111">
        <v>803.16000000000008</v>
      </c>
      <c r="F76" s="60" t="s">
        <v>12</v>
      </c>
    </row>
    <row r="77" spans="2:6">
      <c r="B77" s="109">
        <v>0.54312499999999997</v>
      </c>
      <c r="C77" s="110">
        <v>66</v>
      </c>
      <c r="D77" s="111">
        <v>34.92</v>
      </c>
      <c r="E77" s="111">
        <v>2304.7200000000003</v>
      </c>
      <c r="F77" s="60" t="s">
        <v>12</v>
      </c>
    </row>
    <row r="78" spans="2:6">
      <c r="B78" s="109">
        <v>0.54312499999999997</v>
      </c>
      <c r="C78" s="110">
        <v>133</v>
      </c>
      <c r="D78" s="111">
        <v>34.92</v>
      </c>
      <c r="E78" s="111">
        <v>4644.3600000000006</v>
      </c>
      <c r="F78" s="60" t="s">
        <v>12</v>
      </c>
    </row>
    <row r="79" spans="2:6">
      <c r="B79" s="109">
        <v>0.54695601851851849</v>
      </c>
      <c r="C79" s="110">
        <v>40</v>
      </c>
      <c r="D79" s="111">
        <v>34.92</v>
      </c>
      <c r="E79" s="111">
        <v>1396.8000000000002</v>
      </c>
      <c r="F79" s="60" t="s">
        <v>12</v>
      </c>
    </row>
    <row r="80" spans="2:6">
      <c r="B80" s="109">
        <v>0.54695601851851849</v>
      </c>
      <c r="C80" s="110">
        <v>145</v>
      </c>
      <c r="D80" s="111">
        <v>34.92</v>
      </c>
      <c r="E80" s="111">
        <v>5063.4000000000005</v>
      </c>
      <c r="F80" s="60" t="s">
        <v>12</v>
      </c>
    </row>
    <row r="81" spans="2:6">
      <c r="B81" s="109">
        <v>0.55193287037037042</v>
      </c>
      <c r="C81" s="110">
        <v>101</v>
      </c>
      <c r="D81" s="111">
        <v>34.96</v>
      </c>
      <c r="E81" s="111">
        <v>3530.96</v>
      </c>
      <c r="F81" s="60" t="s">
        <v>12</v>
      </c>
    </row>
    <row r="82" spans="2:6">
      <c r="B82" s="109">
        <v>0.55491898148148144</v>
      </c>
      <c r="C82" s="110">
        <v>87</v>
      </c>
      <c r="D82" s="111">
        <v>34.92</v>
      </c>
      <c r="E82" s="111">
        <v>3038.04</v>
      </c>
      <c r="F82" s="60" t="s">
        <v>12</v>
      </c>
    </row>
    <row r="83" spans="2:6">
      <c r="B83" s="109">
        <v>0.55629629629629629</v>
      </c>
      <c r="C83" s="110">
        <v>45</v>
      </c>
      <c r="D83" s="111">
        <v>34.94</v>
      </c>
      <c r="E83" s="111">
        <v>1572.3</v>
      </c>
      <c r="F83" s="60" t="s">
        <v>12</v>
      </c>
    </row>
    <row r="84" spans="2:6">
      <c r="B84" s="109">
        <v>0.56168981481481484</v>
      </c>
      <c r="C84" s="110">
        <v>224</v>
      </c>
      <c r="D84" s="111">
        <v>34.96</v>
      </c>
      <c r="E84" s="111">
        <v>7831.04</v>
      </c>
      <c r="F84" s="60" t="s">
        <v>12</v>
      </c>
    </row>
    <row r="85" spans="2:6">
      <c r="B85" s="109">
        <v>0.56300925925925926</v>
      </c>
      <c r="C85" s="110">
        <v>92</v>
      </c>
      <c r="D85" s="111">
        <v>34.94</v>
      </c>
      <c r="E85" s="111">
        <v>3214.4799999999996</v>
      </c>
      <c r="F85" s="60" t="s">
        <v>12</v>
      </c>
    </row>
    <row r="86" spans="2:6">
      <c r="B86" s="109">
        <v>0.56498842592592591</v>
      </c>
      <c r="C86" s="110">
        <v>89</v>
      </c>
      <c r="D86" s="111">
        <v>34.880000000000003</v>
      </c>
      <c r="E86" s="111">
        <v>3104.32</v>
      </c>
      <c r="F86" s="60" t="s">
        <v>12</v>
      </c>
    </row>
    <row r="87" spans="2:6">
      <c r="B87" s="109">
        <v>0.56847222222222227</v>
      </c>
      <c r="C87" s="110">
        <v>88</v>
      </c>
      <c r="D87" s="111">
        <v>34.86</v>
      </c>
      <c r="E87" s="111">
        <v>3067.68</v>
      </c>
      <c r="F87" s="60" t="s">
        <v>12</v>
      </c>
    </row>
    <row r="88" spans="2:6">
      <c r="B88" s="109">
        <v>0.57254629629629628</v>
      </c>
      <c r="C88" s="110">
        <v>92</v>
      </c>
      <c r="D88" s="111">
        <v>34.880000000000003</v>
      </c>
      <c r="E88" s="111">
        <v>3208.96</v>
      </c>
      <c r="F88" s="60" t="s">
        <v>12</v>
      </c>
    </row>
    <row r="89" spans="2:6">
      <c r="B89" s="109">
        <v>0.57254629629629628</v>
      </c>
      <c r="C89" s="110">
        <v>43</v>
      </c>
      <c r="D89" s="111">
        <v>34.880000000000003</v>
      </c>
      <c r="E89" s="111">
        <v>1499.8400000000001</v>
      </c>
      <c r="F89" s="60" t="s">
        <v>12</v>
      </c>
    </row>
    <row r="90" spans="2:6">
      <c r="B90" s="109">
        <v>0.57604166666666667</v>
      </c>
      <c r="C90" s="110">
        <v>14</v>
      </c>
      <c r="D90" s="111">
        <v>34.86</v>
      </c>
      <c r="E90" s="111">
        <v>488.03999999999996</v>
      </c>
      <c r="F90" s="60" t="s">
        <v>12</v>
      </c>
    </row>
    <row r="91" spans="2:6">
      <c r="B91" s="109">
        <v>0.57604166666666667</v>
      </c>
      <c r="C91" s="110">
        <v>177</v>
      </c>
      <c r="D91" s="111">
        <v>34.86</v>
      </c>
      <c r="E91" s="111">
        <v>6170.22</v>
      </c>
      <c r="F91" s="60" t="s">
        <v>12</v>
      </c>
    </row>
    <row r="92" spans="2:6">
      <c r="B92" s="109">
        <v>0.57899305555555558</v>
      </c>
      <c r="C92" s="110">
        <v>92</v>
      </c>
      <c r="D92" s="111">
        <v>34.86</v>
      </c>
      <c r="E92" s="111">
        <v>3207.12</v>
      </c>
      <c r="F92" s="60" t="s">
        <v>12</v>
      </c>
    </row>
    <row r="93" spans="2:6">
      <c r="B93" s="109">
        <v>0.58416666666666661</v>
      </c>
      <c r="C93" s="110">
        <v>94</v>
      </c>
      <c r="D93" s="111">
        <v>34.840000000000003</v>
      </c>
      <c r="E93" s="111">
        <v>3274.9600000000005</v>
      </c>
      <c r="F93" s="60" t="s">
        <v>12</v>
      </c>
    </row>
    <row r="94" spans="2:6">
      <c r="B94" s="109">
        <v>0.58416666666666661</v>
      </c>
      <c r="C94" s="110">
        <v>122</v>
      </c>
      <c r="D94" s="111">
        <v>34.840000000000003</v>
      </c>
      <c r="E94" s="111">
        <v>4250.4800000000005</v>
      </c>
      <c r="F94" s="60" t="s">
        <v>12</v>
      </c>
    </row>
    <row r="95" spans="2:6">
      <c r="B95" s="109">
        <v>0.58837962962962964</v>
      </c>
      <c r="C95" s="110">
        <v>202</v>
      </c>
      <c r="D95" s="111">
        <v>34.86</v>
      </c>
      <c r="E95" s="111">
        <v>7041.72</v>
      </c>
      <c r="F95" s="60" t="s">
        <v>12</v>
      </c>
    </row>
    <row r="96" spans="2:6">
      <c r="B96" s="109">
        <v>0.59684027777777782</v>
      </c>
      <c r="C96" s="110">
        <v>147</v>
      </c>
      <c r="D96" s="111">
        <v>34.9</v>
      </c>
      <c r="E96" s="111">
        <v>5130.3</v>
      </c>
      <c r="F96" s="60" t="s">
        <v>12</v>
      </c>
    </row>
    <row r="97" spans="2:6">
      <c r="B97" s="109">
        <v>0.59684027777777782</v>
      </c>
      <c r="C97" s="110">
        <v>117</v>
      </c>
      <c r="D97" s="111">
        <v>34.9</v>
      </c>
      <c r="E97" s="111">
        <v>4083.2999999999997</v>
      </c>
      <c r="F97" s="60" t="s">
        <v>12</v>
      </c>
    </row>
    <row r="98" spans="2:6">
      <c r="B98" s="109">
        <v>0.5990509259259259</v>
      </c>
      <c r="C98" s="110">
        <v>92</v>
      </c>
      <c r="D98" s="111">
        <v>34.86</v>
      </c>
      <c r="E98" s="111">
        <v>3207.12</v>
      </c>
      <c r="F98" s="60" t="s">
        <v>12</v>
      </c>
    </row>
    <row r="99" spans="2:6">
      <c r="B99" s="109">
        <v>0.60400462962962964</v>
      </c>
      <c r="C99" s="110">
        <v>345</v>
      </c>
      <c r="D99" s="111">
        <v>34.799999999999997</v>
      </c>
      <c r="E99" s="111">
        <v>12005.999999999998</v>
      </c>
      <c r="F99" s="60" t="s">
        <v>12</v>
      </c>
    </row>
    <row r="100" spans="2:6">
      <c r="B100" s="109">
        <v>0.60872685185185182</v>
      </c>
      <c r="C100" s="110">
        <v>276</v>
      </c>
      <c r="D100" s="111">
        <v>34.86</v>
      </c>
      <c r="E100" s="111">
        <v>9621.36</v>
      </c>
      <c r="F100" s="60" t="s">
        <v>12</v>
      </c>
    </row>
    <row r="101" spans="2:6">
      <c r="B101" s="109">
        <v>0.6113425925925926</v>
      </c>
      <c r="C101" s="110">
        <v>222</v>
      </c>
      <c r="D101" s="111">
        <v>34.880000000000003</v>
      </c>
      <c r="E101" s="111">
        <v>7743.3600000000006</v>
      </c>
      <c r="F101" s="60" t="s">
        <v>12</v>
      </c>
    </row>
    <row r="102" spans="2:6">
      <c r="B102" s="109">
        <v>0.61453703703703699</v>
      </c>
      <c r="C102" s="110">
        <v>721</v>
      </c>
      <c r="D102" s="111">
        <v>34.96</v>
      </c>
      <c r="E102" s="111">
        <v>25206.16</v>
      </c>
      <c r="F102" s="60" t="s">
        <v>12</v>
      </c>
    </row>
    <row r="103" spans="2:6">
      <c r="B103" s="109">
        <v>0.61453703703703699</v>
      </c>
      <c r="C103" s="110">
        <v>598</v>
      </c>
      <c r="D103" s="111">
        <v>34.96</v>
      </c>
      <c r="E103" s="111">
        <v>20906.080000000002</v>
      </c>
      <c r="F103" s="60" t="s">
        <v>12</v>
      </c>
    </row>
    <row r="104" spans="2:6">
      <c r="B104" s="109">
        <v>0.61561342592592594</v>
      </c>
      <c r="C104" s="110">
        <v>142</v>
      </c>
      <c r="D104" s="111">
        <v>34.92</v>
      </c>
      <c r="E104" s="111">
        <v>4958.6400000000003</v>
      </c>
      <c r="F104" s="60" t="s">
        <v>12</v>
      </c>
    </row>
    <row r="105" spans="2:6">
      <c r="B105" s="109">
        <v>0.61561342592592594</v>
      </c>
      <c r="C105" s="110">
        <v>489</v>
      </c>
      <c r="D105" s="111">
        <v>34.92</v>
      </c>
      <c r="E105" s="111">
        <v>17075.88</v>
      </c>
      <c r="F105" s="60" t="s">
        <v>12</v>
      </c>
    </row>
    <row r="106" spans="2:6">
      <c r="B106" s="109">
        <v>0.61744212962962963</v>
      </c>
      <c r="C106" s="110">
        <v>229</v>
      </c>
      <c r="D106" s="111">
        <v>34.94</v>
      </c>
      <c r="E106" s="111">
        <v>8001.2599999999993</v>
      </c>
      <c r="F106" s="60" t="s">
        <v>12</v>
      </c>
    </row>
    <row r="107" spans="2:6">
      <c r="B107" s="109">
        <v>0.61876157407407406</v>
      </c>
      <c r="C107" s="110">
        <v>102</v>
      </c>
      <c r="D107" s="111">
        <v>34.92</v>
      </c>
      <c r="E107" s="111">
        <v>3561.84</v>
      </c>
      <c r="F107" s="60" t="s">
        <v>12</v>
      </c>
    </row>
    <row r="108" spans="2:6">
      <c r="B108" s="109">
        <v>0.62111111111111106</v>
      </c>
      <c r="C108" s="110">
        <v>153</v>
      </c>
      <c r="D108" s="111">
        <v>34.94</v>
      </c>
      <c r="E108" s="111">
        <v>5345.82</v>
      </c>
      <c r="F108" s="60" t="s">
        <v>12</v>
      </c>
    </row>
    <row r="109" spans="2:6">
      <c r="B109" s="109">
        <v>0.62111111111111106</v>
      </c>
      <c r="C109" s="110">
        <v>21</v>
      </c>
      <c r="D109" s="111">
        <v>34.94</v>
      </c>
      <c r="E109" s="111">
        <v>733.74</v>
      </c>
      <c r="F109" s="60" t="s">
        <v>12</v>
      </c>
    </row>
    <row r="110" spans="2:6">
      <c r="B110" s="109">
        <v>0.6227314814814815</v>
      </c>
      <c r="C110" s="110">
        <v>158</v>
      </c>
      <c r="D110" s="111">
        <v>34.96</v>
      </c>
      <c r="E110" s="111">
        <v>5523.68</v>
      </c>
      <c r="F110" s="60" t="s">
        <v>12</v>
      </c>
    </row>
    <row r="111" spans="2:6">
      <c r="B111" s="109">
        <v>0.62297453703703709</v>
      </c>
      <c r="C111" s="110">
        <v>68</v>
      </c>
      <c r="D111" s="111">
        <v>34.94</v>
      </c>
      <c r="E111" s="111">
        <v>2375.92</v>
      </c>
      <c r="F111" s="60" t="s">
        <v>12</v>
      </c>
    </row>
    <row r="112" spans="2:6">
      <c r="B112" s="109">
        <v>0.62298611111111113</v>
      </c>
      <c r="C112" s="110">
        <v>26</v>
      </c>
      <c r="D112" s="111">
        <v>34.94</v>
      </c>
      <c r="E112" s="111">
        <v>908.43999999999994</v>
      </c>
      <c r="F112" s="60" t="s">
        <v>12</v>
      </c>
    </row>
    <row r="113" spans="2:6">
      <c r="B113" s="109">
        <v>0.62427083333333333</v>
      </c>
      <c r="C113" s="110">
        <v>90</v>
      </c>
      <c r="D113" s="111">
        <v>34.92</v>
      </c>
      <c r="E113" s="111">
        <v>3142.8</v>
      </c>
      <c r="F113" s="60" t="s">
        <v>12</v>
      </c>
    </row>
    <row r="114" spans="2:6">
      <c r="B114" s="109">
        <v>0.6265856481481481</v>
      </c>
      <c r="C114" s="110">
        <v>445</v>
      </c>
      <c r="D114" s="111">
        <v>34.94</v>
      </c>
      <c r="E114" s="111">
        <v>15548.3</v>
      </c>
      <c r="F114" s="60" t="s">
        <v>12</v>
      </c>
    </row>
    <row r="115" spans="2:6">
      <c r="B115" s="109">
        <v>0.62745370370370368</v>
      </c>
      <c r="C115" s="110">
        <v>217</v>
      </c>
      <c r="D115" s="111">
        <v>34.9</v>
      </c>
      <c r="E115" s="111">
        <v>7573.2999999999993</v>
      </c>
      <c r="F115" s="60" t="s">
        <v>12</v>
      </c>
    </row>
    <row r="116" spans="2:6">
      <c r="B116" s="109">
        <v>0.63114583333333329</v>
      </c>
      <c r="C116" s="110">
        <v>215</v>
      </c>
      <c r="D116" s="111">
        <v>34.96</v>
      </c>
      <c r="E116" s="111">
        <v>7516.4000000000005</v>
      </c>
      <c r="F116" s="60" t="s">
        <v>12</v>
      </c>
    </row>
    <row r="117" spans="2:6">
      <c r="B117" s="109">
        <v>0.63256944444444441</v>
      </c>
      <c r="C117" s="110">
        <v>167</v>
      </c>
      <c r="D117" s="111">
        <v>34.96</v>
      </c>
      <c r="E117" s="111">
        <v>5838.32</v>
      </c>
      <c r="F117" s="60" t="s">
        <v>12</v>
      </c>
    </row>
    <row r="118" spans="2:6">
      <c r="B118" s="109">
        <v>0.6368287037037037</v>
      </c>
      <c r="C118" s="110">
        <v>150</v>
      </c>
      <c r="D118" s="111">
        <v>35.020000000000003</v>
      </c>
      <c r="E118" s="111">
        <v>5253.0000000000009</v>
      </c>
      <c r="F118" s="60" t="s">
        <v>12</v>
      </c>
    </row>
    <row r="119" spans="2:6">
      <c r="B119" s="109">
        <v>0.6368287037037037</v>
      </c>
      <c r="C119" s="110">
        <v>381</v>
      </c>
      <c r="D119" s="111">
        <v>35.020000000000003</v>
      </c>
      <c r="E119" s="111">
        <v>13342.62</v>
      </c>
      <c r="F119" s="60" t="s">
        <v>12</v>
      </c>
    </row>
    <row r="120" spans="2:6">
      <c r="B120" s="109">
        <v>0.64238425925925924</v>
      </c>
      <c r="C120" s="110">
        <v>170</v>
      </c>
      <c r="D120" s="111">
        <v>35.06</v>
      </c>
      <c r="E120" s="111">
        <v>5960.2000000000007</v>
      </c>
      <c r="F120" s="60" t="s">
        <v>12</v>
      </c>
    </row>
    <row r="121" spans="2:6">
      <c r="B121" s="109">
        <v>0.64652777777777781</v>
      </c>
      <c r="C121" s="110">
        <v>962</v>
      </c>
      <c r="D121" s="111">
        <v>35.08</v>
      </c>
      <c r="E121" s="111">
        <v>33746.959999999999</v>
      </c>
      <c r="F121" s="60" t="s">
        <v>12</v>
      </c>
    </row>
    <row r="122" spans="2:6">
      <c r="B122" s="109">
        <v>0.64825231481481482</v>
      </c>
      <c r="C122" s="110">
        <v>212</v>
      </c>
      <c r="D122" s="111">
        <v>35.04</v>
      </c>
      <c r="E122" s="111">
        <v>7428.48</v>
      </c>
      <c r="F122" s="60" t="s">
        <v>12</v>
      </c>
    </row>
    <row r="123" spans="2:6">
      <c r="B123" s="109">
        <v>0.65162037037037035</v>
      </c>
      <c r="C123" s="110">
        <v>204</v>
      </c>
      <c r="D123" s="111">
        <v>35.04</v>
      </c>
      <c r="E123" s="111">
        <v>7148.16</v>
      </c>
      <c r="F123" s="60" t="s">
        <v>12</v>
      </c>
    </row>
    <row r="124" spans="2:6">
      <c r="B124" s="109">
        <v>0.65212962962962961</v>
      </c>
      <c r="C124" s="110">
        <v>139</v>
      </c>
      <c r="D124" s="111">
        <v>35.04</v>
      </c>
      <c r="E124" s="111">
        <v>4870.5599999999995</v>
      </c>
      <c r="F124" s="60" t="s">
        <v>12</v>
      </c>
    </row>
    <row r="125" spans="2:6">
      <c r="B125" s="109">
        <v>0.65342592592592597</v>
      </c>
      <c r="C125" s="110">
        <v>211</v>
      </c>
      <c r="D125" s="111">
        <v>35.020000000000003</v>
      </c>
      <c r="E125" s="111">
        <v>7389.22</v>
      </c>
      <c r="F125" s="60" t="s">
        <v>12</v>
      </c>
    </row>
    <row r="126" spans="2:6">
      <c r="B126" s="109">
        <v>0.65359953703703699</v>
      </c>
      <c r="C126" s="110">
        <v>130</v>
      </c>
      <c r="D126" s="111">
        <v>35.020000000000003</v>
      </c>
      <c r="E126" s="111">
        <v>4552.6000000000004</v>
      </c>
      <c r="F126" s="60" t="s">
        <v>12</v>
      </c>
    </row>
    <row r="127" spans="2:6">
      <c r="B127" s="109">
        <v>0.65635416666666668</v>
      </c>
      <c r="C127" s="110">
        <v>135</v>
      </c>
      <c r="D127" s="111">
        <v>35.04</v>
      </c>
      <c r="E127" s="111">
        <v>4730.3999999999996</v>
      </c>
      <c r="F127" s="60" t="s">
        <v>12</v>
      </c>
    </row>
    <row r="128" spans="2:6">
      <c r="B128" s="109">
        <v>0.65706018518518516</v>
      </c>
      <c r="C128" s="110">
        <v>193</v>
      </c>
      <c r="D128" s="111">
        <v>35.04</v>
      </c>
      <c r="E128" s="111">
        <v>6762.72</v>
      </c>
      <c r="F128" s="60" t="s">
        <v>12</v>
      </c>
    </row>
    <row r="129" spans="2:6">
      <c r="B129" s="109">
        <v>0.65918981481481487</v>
      </c>
      <c r="C129" s="110">
        <v>163</v>
      </c>
      <c r="D129" s="111">
        <v>35.04</v>
      </c>
      <c r="E129" s="111">
        <v>5711.5199999999995</v>
      </c>
      <c r="F129" s="60" t="s">
        <v>12</v>
      </c>
    </row>
    <row r="130" spans="2:6">
      <c r="B130" s="109">
        <v>0.66241898148148148</v>
      </c>
      <c r="C130" s="110">
        <v>195</v>
      </c>
      <c r="D130" s="111">
        <v>35.08</v>
      </c>
      <c r="E130" s="111">
        <v>6840.5999999999995</v>
      </c>
      <c r="F130" s="60" t="s">
        <v>12</v>
      </c>
    </row>
    <row r="131" spans="2:6">
      <c r="B131" s="109">
        <v>0.6630787037037037</v>
      </c>
      <c r="C131" s="110">
        <v>177</v>
      </c>
      <c r="D131" s="111">
        <v>35.04</v>
      </c>
      <c r="E131" s="111">
        <v>6202.08</v>
      </c>
      <c r="F131" s="60" t="s">
        <v>12</v>
      </c>
    </row>
    <row r="132" spans="2:6">
      <c r="B132" s="109">
        <v>0.66878472222222218</v>
      </c>
      <c r="C132" s="110">
        <v>19</v>
      </c>
      <c r="D132" s="111">
        <v>35.04</v>
      </c>
      <c r="E132" s="111">
        <v>665.76</v>
      </c>
      <c r="F132" s="60" t="s">
        <v>12</v>
      </c>
    </row>
    <row r="133" spans="2:6">
      <c r="B133" s="109">
        <v>0.66878472222222218</v>
      </c>
      <c r="C133" s="110">
        <v>442</v>
      </c>
      <c r="D133" s="111">
        <v>35.04</v>
      </c>
      <c r="E133" s="111">
        <v>15487.68</v>
      </c>
      <c r="F133" s="60" t="s">
        <v>12</v>
      </c>
    </row>
    <row r="134" spans="2:6">
      <c r="B134" s="109">
        <v>0.67821759259259262</v>
      </c>
      <c r="C134" s="110">
        <v>147</v>
      </c>
      <c r="D134" s="111">
        <v>35.1</v>
      </c>
      <c r="E134" s="111">
        <v>5159.7</v>
      </c>
      <c r="F134" s="60" t="s">
        <v>12</v>
      </c>
    </row>
    <row r="135" spans="2:6">
      <c r="B135" s="109">
        <v>0.67821759259259262</v>
      </c>
      <c r="C135" s="110">
        <v>105</v>
      </c>
      <c r="D135" s="111">
        <v>35.1</v>
      </c>
      <c r="E135" s="111">
        <v>3685.5</v>
      </c>
      <c r="F135" s="60" t="s">
        <v>12</v>
      </c>
    </row>
    <row r="136" spans="2:6">
      <c r="B136" s="109">
        <v>0.68160879629629634</v>
      </c>
      <c r="C136" s="110">
        <v>123</v>
      </c>
      <c r="D136" s="111">
        <v>35.159999999999997</v>
      </c>
      <c r="E136" s="111">
        <v>4324.6799999999994</v>
      </c>
      <c r="F136" s="60" t="s">
        <v>12</v>
      </c>
    </row>
    <row r="137" spans="2:6">
      <c r="B137" s="109">
        <v>0.68160879629629634</v>
      </c>
      <c r="C137" s="110">
        <v>125</v>
      </c>
      <c r="D137" s="111">
        <v>35.159999999999997</v>
      </c>
      <c r="E137" s="111">
        <v>4395</v>
      </c>
      <c r="F137" s="60" t="s">
        <v>12</v>
      </c>
    </row>
    <row r="138" spans="2:6">
      <c r="B138" s="109">
        <v>0.68160879629629634</v>
      </c>
      <c r="C138" s="110">
        <v>31</v>
      </c>
      <c r="D138" s="111">
        <v>35.159999999999997</v>
      </c>
      <c r="E138" s="111">
        <v>1089.9599999999998</v>
      </c>
      <c r="F138" s="60" t="s">
        <v>12</v>
      </c>
    </row>
    <row r="139" spans="2:6">
      <c r="B139" s="109">
        <v>0.68160879629629634</v>
      </c>
      <c r="C139" s="110">
        <v>155</v>
      </c>
      <c r="D139" s="111">
        <v>35.159999999999997</v>
      </c>
      <c r="E139" s="111">
        <v>5449.7999999999993</v>
      </c>
      <c r="F139" s="60" t="s">
        <v>12</v>
      </c>
    </row>
    <row r="140" spans="2:6">
      <c r="B140" s="109">
        <v>0.68160879629629634</v>
      </c>
      <c r="C140" s="110">
        <v>65</v>
      </c>
      <c r="D140" s="111">
        <v>35.159999999999997</v>
      </c>
      <c r="E140" s="111">
        <v>2285.3999999999996</v>
      </c>
      <c r="F140" s="60" t="s">
        <v>12</v>
      </c>
    </row>
    <row r="141" spans="2:6">
      <c r="B141" s="109">
        <v>0.68232638888888886</v>
      </c>
      <c r="C141" s="110">
        <v>180</v>
      </c>
      <c r="D141" s="111">
        <v>35.119999999999997</v>
      </c>
      <c r="E141" s="111">
        <v>6321.5999999999995</v>
      </c>
      <c r="F141" s="60" t="s">
        <v>12</v>
      </c>
    </row>
    <row r="142" spans="2:6">
      <c r="B142" s="109">
        <v>0.68232638888888886</v>
      </c>
      <c r="C142" s="110">
        <v>444</v>
      </c>
      <c r="D142" s="111">
        <v>35.119999999999997</v>
      </c>
      <c r="E142" s="111">
        <v>15593.279999999999</v>
      </c>
      <c r="F142" s="60" t="s">
        <v>12</v>
      </c>
    </row>
    <row r="143" spans="2:6">
      <c r="B143" s="109">
        <v>0.6915162037037037</v>
      </c>
      <c r="C143" s="110">
        <v>231</v>
      </c>
      <c r="D143" s="111">
        <v>35.22</v>
      </c>
      <c r="E143" s="111">
        <v>8135.82</v>
      </c>
      <c r="F143" s="60" t="s">
        <v>12</v>
      </c>
    </row>
    <row r="144" spans="2:6">
      <c r="B144" s="109">
        <v>0.6915162037037037</v>
      </c>
      <c r="C144" s="110">
        <v>544</v>
      </c>
      <c r="D144" s="111">
        <v>35.22</v>
      </c>
      <c r="E144" s="111">
        <v>19159.68</v>
      </c>
      <c r="F144" s="60" t="s">
        <v>12</v>
      </c>
    </row>
    <row r="145" spans="2:6">
      <c r="B145" s="109">
        <v>0.69396990740740738</v>
      </c>
      <c r="C145" s="110">
        <v>306</v>
      </c>
      <c r="D145" s="111">
        <v>35.299999999999997</v>
      </c>
      <c r="E145" s="111">
        <v>10801.8</v>
      </c>
      <c r="F145" s="60" t="s">
        <v>12</v>
      </c>
    </row>
    <row r="146" spans="2:6">
      <c r="B146" s="109">
        <v>0.69726851851851857</v>
      </c>
      <c r="C146" s="110">
        <v>252</v>
      </c>
      <c r="D146" s="111">
        <v>35.32</v>
      </c>
      <c r="E146" s="111">
        <v>8900.64</v>
      </c>
      <c r="F146" s="60" t="s">
        <v>12</v>
      </c>
    </row>
    <row r="147" spans="2:6">
      <c r="B147" s="109">
        <v>0.69918981481481479</v>
      </c>
      <c r="C147" s="110">
        <v>58</v>
      </c>
      <c r="D147" s="111">
        <v>35.36</v>
      </c>
      <c r="E147" s="111">
        <v>2050.88</v>
      </c>
      <c r="F147" s="60" t="s">
        <v>12</v>
      </c>
    </row>
    <row r="148" spans="2:6">
      <c r="B148" s="109">
        <v>0.69918981481481479</v>
      </c>
      <c r="C148" s="110">
        <v>233</v>
      </c>
      <c r="D148" s="111">
        <v>35.36</v>
      </c>
      <c r="E148" s="111">
        <v>8238.8799999999992</v>
      </c>
      <c r="F148" s="60" t="s">
        <v>12</v>
      </c>
    </row>
    <row r="149" spans="2:6">
      <c r="B149" s="109">
        <v>0.69959490740740737</v>
      </c>
      <c r="C149" s="110">
        <v>154</v>
      </c>
      <c r="D149" s="111">
        <v>35.340000000000003</v>
      </c>
      <c r="E149" s="111">
        <v>5442.3600000000006</v>
      </c>
      <c r="F149" s="60" t="s">
        <v>12</v>
      </c>
    </row>
    <row r="150" spans="2:6">
      <c r="B150" s="109">
        <v>0.69959490740740737</v>
      </c>
      <c r="C150" s="110">
        <v>143</v>
      </c>
      <c r="D150" s="111">
        <v>35.340000000000003</v>
      </c>
      <c r="E150" s="111">
        <v>5053.6200000000008</v>
      </c>
      <c r="F150" s="60" t="s">
        <v>12</v>
      </c>
    </row>
    <row r="151" spans="2:6">
      <c r="B151" s="109">
        <v>0.70006944444444441</v>
      </c>
      <c r="C151" s="110">
        <v>87</v>
      </c>
      <c r="D151" s="111">
        <v>35.28</v>
      </c>
      <c r="E151" s="111">
        <v>3069.36</v>
      </c>
      <c r="F151" s="60" t="s">
        <v>12</v>
      </c>
    </row>
    <row r="152" spans="2:6">
      <c r="B152" s="109">
        <v>0.70453703703703707</v>
      </c>
      <c r="C152" s="110">
        <v>502</v>
      </c>
      <c r="D152" s="111">
        <v>35.32</v>
      </c>
      <c r="E152" s="111">
        <v>17730.64</v>
      </c>
      <c r="F152" s="60" t="s">
        <v>12</v>
      </c>
    </row>
    <row r="153" spans="2:6">
      <c r="B153" s="109">
        <v>0.70469907407407406</v>
      </c>
      <c r="C153" s="110">
        <v>101</v>
      </c>
      <c r="D153" s="111">
        <v>35.28</v>
      </c>
      <c r="E153" s="111">
        <v>3563.28</v>
      </c>
      <c r="F153" s="60" t="s">
        <v>12</v>
      </c>
    </row>
    <row r="154" spans="2:6">
      <c r="B154" s="109">
        <v>0.70469907407407406</v>
      </c>
      <c r="C154" s="110">
        <v>74</v>
      </c>
      <c r="D154" s="111">
        <v>35.28</v>
      </c>
      <c r="E154" s="111">
        <v>2610.7200000000003</v>
      </c>
      <c r="F154" s="60" t="s">
        <v>12</v>
      </c>
    </row>
    <row r="155" spans="2:6">
      <c r="B155" s="109">
        <v>0.70916666666666661</v>
      </c>
      <c r="C155" s="110">
        <v>65</v>
      </c>
      <c r="D155" s="111">
        <v>35.4</v>
      </c>
      <c r="E155" s="111">
        <v>2301</v>
      </c>
      <c r="F155" s="60" t="s">
        <v>12</v>
      </c>
    </row>
    <row r="156" spans="2:6">
      <c r="B156" s="109">
        <v>0.70916666666666661</v>
      </c>
      <c r="C156" s="110">
        <v>250</v>
      </c>
      <c r="D156" s="111">
        <v>35.4</v>
      </c>
      <c r="E156" s="111">
        <v>8850</v>
      </c>
      <c r="F156" s="60" t="s">
        <v>12</v>
      </c>
    </row>
    <row r="157" spans="2:6">
      <c r="B157" s="109">
        <v>0.71211805555555552</v>
      </c>
      <c r="C157" s="110">
        <v>792</v>
      </c>
      <c r="D157" s="111">
        <v>35.44</v>
      </c>
      <c r="E157" s="111">
        <v>28068.48</v>
      </c>
      <c r="F157" s="60" t="s">
        <v>12</v>
      </c>
    </row>
    <row r="158" spans="2:6">
      <c r="B158" s="109">
        <v>0.71354166666666663</v>
      </c>
      <c r="C158" s="110">
        <v>287</v>
      </c>
      <c r="D158" s="111">
        <v>35.520000000000003</v>
      </c>
      <c r="E158" s="111">
        <v>10194.240000000002</v>
      </c>
      <c r="F158" s="60" t="s">
        <v>12</v>
      </c>
    </row>
    <row r="159" spans="2:6">
      <c r="B159" s="109">
        <v>0.71354166666666663</v>
      </c>
      <c r="C159" s="110">
        <v>122</v>
      </c>
      <c r="D159" s="111">
        <v>35.520000000000003</v>
      </c>
      <c r="E159" s="111">
        <v>4333.4400000000005</v>
      </c>
      <c r="F159" s="60" t="s">
        <v>12</v>
      </c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5">
      <c r="B165" s="34"/>
      <c r="C165" s="103"/>
      <c r="D165" s="104"/>
      <c r="E165" s="104"/>
      <c r="F165" s="105"/>
    </row>
    <row r="166" spans="2:6" ht="12.5">
      <c r="B166" s="34"/>
      <c r="C166" s="103"/>
      <c r="D166" s="104"/>
      <c r="E166" s="104"/>
      <c r="F166" s="105"/>
    </row>
    <row r="167" spans="2:6" ht="12.5">
      <c r="B167" s="34"/>
      <c r="C167" s="103"/>
      <c r="D167" s="104"/>
      <c r="E167" s="104"/>
      <c r="F167" s="105"/>
    </row>
    <row r="168" spans="2:6" ht="12.5">
      <c r="B168" s="34"/>
      <c r="C168" s="103"/>
      <c r="D168" s="104"/>
      <c r="E168" s="104"/>
      <c r="F168" s="105"/>
    </row>
    <row r="169" spans="2:6" ht="12.5">
      <c r="B169" s="34"/>
      <c r="C169" s="103"/>
      <c r="D169" s="104"/>
      <c r="E169" s="104"/>
      <c r="F169" s="105"/>
    </row>
    <row r="170" spans="2:6" ht="12.5">
      <c r="B170" s="34"/>
      <c r="C170" s="103"/>
      <c r="D170" s="104"/>
      <c r="E170" s="104"/>
      <c r="F170" s="105"/>
    </row>
    <row r="171" spans="2:6" ht="12.5">
      <c r="B171" s="34"/>
      <c r="C171" s="103"/>
      <c r="D171" s="104"/>
      <c r="E171" s="104"/>
      <c r="F171" s="105"/>
    </row>
    <row r="172" spans="2:6" ht="12.5">
      <c r="B172" s="34"/>
      <c r="C172" s="103"/>
      <c r="D172" s="104"/>
      <c r="E172" s="104"/>
      <c r="F172" s="105"/>
    </row>
    <row r="173" spans="2:6" ht="12.5">
      <c r="B173" s="34"/>
      <c r="C173" s="103"/>
      <c r="D173" s="104"/>
      <c r="E173" s="104"/>
      <c r="F173" s="105"/>
    </row>
    <row r="174" spans="2:6" ht="12.5">
      <c r="B174" s="34"/>
      <c r="C174" s="103"/>
      <c r="D174" s="104"/>
      <c r="E174" s="104"/>
      <c r="F174" s="105"/>
    </row>
    <row r="175" spans="2:6" ht="12.5">
      <c r="B175" s="34"/>
      <c r="C175" s="103"/>
      <c r="D175" s="104"/>
      <c r="E175" s="104"/>
      <c r="F175" s="105"/>
    </row>
    <row r="176" spans="2:6" ht="12.5">
      <c r="B176" s="34"/>
      <c r="C176" s="103"/>
      <c r="D176" s="104"/>
      <c r="E176" s="104"/>
      <c r="F176" s="105"/>
    </row>
    <row r="177" spans="2:6" ht="12.5">
      <c r="B177" s="34"/>
      <c r="C177" s="103"/>
      <c r="D177" s="104"/>
      <c r="E177" s="104"/>
      <c r="F177" s="105"/>
    </row>
    <row r="178" spans="2:6" ht="12.5">
      <c r="B178" s="34"/>
      <c r="C178" s="103"/>
      <c r="D178" s="104"/>
      <c r="E178" s="104"/>
      <c r="F178" s="105"/>
    </row>
    <row r="179" spans="2:6" ht="12.5">
      <c r="B179" s="34"/>
      <c r="C179" s="103"/>
      <c r="D179" s="104"/>
      <c r="E179" s="104"/>
      <c r="F179" s="105"/>
    </row>
    <row r="180" spans="2:6" ht="12.5">
      <c r="B180" s="34"/>
      <c r="C180" s="103"/>
      <c r="D180" s="104"/>
      <c r="E180" s="104"/>
      <c r="F180" s="105"/>
    </row>
    <row r="181" spans="2:6" ht="12.5">
      <c r="B181" s="34"/>
      <c r="C181" s="103"/>
      <c r="D181" s="104"/>
      <c r="E181" s="104"/>
      <c r="F181" s="105"/>
    </row>
    <row r="182" spans="2:6" ht="12.5">
      <c r="B182" s="34"/>
      <c r="C182" s="103"/>
      <c r="D182" s="104"/>
      <c r="E182" s="104"/>
      <c r="F182" s="105"/>
    </row>
    <row r="183" spans="2:6" ht="12.5">
      <c r="B183" s="34"/>
      <c r="C183" s="103"/>
      <c r="D183" s="104"/>
      <c r="E183" s="104"/>
      <c r="F183" s="105"/>
    </row>
    <row r="184" spans="2:6" ht="12.5">
      <c r="B184" s="34"/>
      <c r="C184" s="103"/>
      <c r="D184" s="104"/>
      <c r="E184" s="104"/>
      <c r="F184" s="105"/>
    </row>
    <row r="185" spans="2:6" ht="12.5">
      <c r="B185" s="34"/>
      <c r="C185" s="103"/>
      <c r="D185" s="104"/>
      <c r="E185" s="104"/>
      <c r="F185" s="105"/>
    </row>
    <row r="186" spans="2:6" ht="12.5">
      <c r="B186" s="34"/>
      <c r="C186" s="103"/>
      <c r="D186" s="104"/>
      <c r="E186" s="104"/>
      <c r="F186" s="105"/>
    </row>
    <row r="187" spans="2:6" ht="12.5">
      <c r="B187" s="34"/>
      <c r="C187" s="103"/>
      <c r="D187" s="104"/>
      <c r="E187" s="104"/>
      <c r="F187" s="105"/>
    </row>
    <row r="188" spans="2:6" ht="12.5">
      <c r="B188" s="34"/>
      <c r="C188" s="103"/>
      <c r="D188" s="104"/>
      <c r="E188" s="104"/>
      <c r="F188" s="105"/>
    </row>
    <row r="189" spans="2:6" ht="12.5">
      <c r="B189" s="34"/>
      <c r="C189" s="103"/>
      <c r="D189" s="104"/>
      <c r="E189" s="104"/>
      <c r="F189" s="105"/>
    </row>
    <row r="190" spans="2:6" ht="12.5">
      <c r="B190" s="34"/>
      <c r="C190" s="103"/>
      <c r="D190" s="104"/>
      <c r="E190" s="104"/>
      <c r="F190" s="105"/>
    </row>
    <row r="191" spans="2:6" ht="12.5">
      <c r="B191" s="34"/>
      <c r="C191" s="103"/>
      <c r="D191" s="104"/>
      <c r="E191" s="104"/>
      <c r="F191" s="105"/>
    </row>
    <row r="192" spans="2:6" ht="12.5">
      <c r="B192" s="34"/>
      <c r="C192" s="103"/>
      <c r="D192" s="104"/>
      <c r="E192" s="104"/>
      <c r="F192" s="105"/>
    </row>
    <row r="193" spans="2:6" ht="12.5">
      <c r="B193" s="34"/>
      <c r="C193" s="103"/>
      <c r="D193" s="104"/>
      <c r="E193" s="104"/>
      <c r="F193" s="105"/>
    </row>
    <row r="194" spans="2:6" ht="12.5">
      <c r="B194" s="34"/>
      <c r="C194" s="103"/>
      <c r="D194" s="104"/>
      <c r="E194" s="104"/>
      <c r="F194" s="105"/>
    </row>
    <row r="195" spans="2:6" ht="12.5">
      <c r="B195" s="34"/>
      <c r="C195" s="103"/>
      <c r="D195" s="104"/>
      <c r="E195" s="104"/>
      <c r="F195" s="105"/>
    </row>
    <row r="196" spans="2:6" ht="12.5">
      <c r="B196" s="34"/>
      <c r="C196" s="103"/>
      <c r="D196" s="104"/>
      <c r="E196" s="104"/>
      <c r="F196" s="105"/>
    </row>
    <row r="197" spans="2:6" ht="12.5">
      <c r="B197" s="34"/>
      <c r="C197" s="103"/>
      <c r="D197" s="104"/>
      <c r="E197" s="104"/>
      <c r="F197" s="105"/>
    </row>
    <row r="198" spans="2:6" ht="12.5">
      <c r="B198" s="34"/>
      <c r="C198" s="103"/>
      <c r="D198" s="104"/>
      <c r="E198" s="104"/>
      <c r="F198" s="105"/>
    </row>
    <row r="199" spans="2:6" ht="12.5">
      <c r="B199" s="34"/>
      <c r="C199" s="103"/>
      <c r="D199" s="104"/>
      <c r="E199" s="104"/>
      <c r="F199" s="105"/>
    </row>
    <row r="200" spans="2:6" ht="12.5">
      <c r="B200" s="34"/>
      <c r="C200" s="103"/>
      <c r="D200" s="104"/>
      <c r="E200" s="104"/>
      <c r="F200" s="105"/>
    </row>
    <row r="201" spans="2:6" ht="12.5">
      <c r="B201" s="34"/>
      <c r="C201" s="103"/>
      <c r="D201" s="104"/>
      <c r="E201" s="104"/>
      <c r="F201" s="105"/>
    </row>
    <row r="202" spans="2:6" ht="12.5">
      <c r="B202" s="34"/>
      <c r="C202" s="103"/>
      <c r="D202" s="104"/>
      <c r="E202" s="104"/>
      <c r="F202" s="105"/>
    </row>
    <row r="203" spans="2:6" ht="12.5">
      <c r="B203" s="34"/>
      <c r="C203" s="103"/>
      <c r="D203" s="104"/>
      <c r="E203" s="104"/>
      <c r="F203" s="105"/>
    </row>
    <row r="204" spans="2:6" ht="12.5">
      <c r="B204" s="34"/>
      <c r="C204" s="103"/>
      <c r="D204" s="104"/>
      <c r="E204" s="104"/>
      <c r="F204" s="105"/>
    </row>
    <row r="205" spans="2:6" ht="12.5">
      <c r="B205" s="34"/>
      <c r="C205" s="103"/>
      <c r="D205" s="104"/>
      <c r="E205" s="104"/>
      <c r="F205" s="105"/>
    </row>
    <row r="206" spans="2:6" ht="12.5">
      <c r="B206" s="34"/>
      <c r="C206" s="103"/>
      <c r="D206" s="104"/>
      <c r="E206" s="104"/>
      <c r="F206" s="105"/>
    </row>
    <row r="207" spans="2:6" ht="12.5">
      <c r="B207" s="34"/>
      <c r="C207" s="103"/>
      <c r="D207" s="104"/>
      <c r="E207" s="104"/>
      <c r="F207" s="105"/>
    </row>
    <row r="208" spans="2:6" ht="12.5">
      <c r="B208" s="34"/>
      <c r="C208" s="103"/>
      <c r="D208" s="104"/>
      <c r="E208" s="104"/>
      <c r="F208" s="105"/>
    </row>
    <row r="209" spans="2:6" ht="12.5">
      <c r="B209" s="34"/>
      <c r="C209" s="103"/>
      <c r="D209" s="104"/>
      <c r="E209" s="104"/>
      <c r="F209" s="105"/>
    </row>
    <row r="210" spans="2:6" ht="12.5">
      <c r="B210" s="34"/>
      <c r="C210" s="103"/>
      <c r="D210" s="104"/>
      <c r="E210" s="104"/>
      <c r="F210" s="105"/>
    </row>
    <row r="211" spans="2:6" ht="12.5">
      <c r="B211" s="34"/>
      <c r="C211" s="103"/>
      <c r="D211" s="104"/>
      <c r="E211" s="104"/>
      <c r="F211" s="105"/>
    </row>
    <row r="212" spans="2:6" ht="12.5">
      <c r="B212" s="34"/>
      <c r="C212" s="103"/>
      <c r="D212" s="104"/>
      <c r="E212" s="104"/>
      <c r="F212" s="105"/>
    </row>
    <row r="213" spans="2:6" ht="12.5">
      <c r="B213" s="34"/>
      <c r="C213" s="103"/>
      <c r="D213" s="104"/>
      <c r="E213" s="104"/>
      <c r="F213" s="105"/>
    </row>
    <row r="214" spans="2:6" ht="12.5">
      <c r="B214" s="34"/>
      <c r="C214" s="103"/>
      <c r="D214" s="104"/>
      <c r="E214" s="104"/>
      <c r="F214" s="105"/>
    </row>
    <row r="215" spans="2:6" ht="12.5">
      <c r="B215" s="34"/>
      <c r="C215" s="103"/>
      <c r="D215" s="104"/>
      <c r="E215" s="104"/>
      <c r="F215" s="105"/>
    </row>
    <row r="216" spans="2:6" ht="12.5">
      <c r="B216" s="34"/>
      <c r="C216" s="103"/>
      <c r="D216" s="104"/>
      <c r="E216" s="104"/>
      <c r="F216" s="105"/>
    </row>
    <row r="217" spans="2:6" ht="12.5">
      <c r="B217" s="34"/>
      <c r="C217" s="103"/>
      <c r="D217" s="104"/>
      <c r="E217" s="104"/>
      <c r="F217" s="105"/>
    </row>
    <row r="218" spans="2:6" ht="12.5">
      <c r="B218" s="34"/>
      <c r="C218" s="103"/>
      <c r="D218" s="104"/>
      <c r="E218" s="104"/>
      <c r="F218" s="105"/>
    </row>
    <row r="219" spans="2:6" ht="12.5">
      <c r="B219" s="34"/>
      <c r="C219" s="103"/>
      <c r="D219" s="104"/>
      <c r="E219" s="104"/>
      <c r="F219" s="105"/>
    </row>
    <row r="220" spans="2:6" ht="12.5">
      <c r="B220" s="34"/>
      <c r="C220" s="103"/>
      <c r="D220" s="104"/>
      <c r="E220" s="104"/>
      <c r="F220" s="105"/>
    </row>
    <row r="221" spans="2:6" ht="12.5">
      <c r="B221" s="34"/>
      <c r="C221" s="103"/>
      <c r="D221" s="104"/>
      <c r="E221" s="104"/>
      <c r="F221" s="105"/>
    </row>
    <row r="222" spans="2:6" ht="12.5">
      <c r="B222" s="34"/>
      <c r="C222" s="103"/>
      <c r="D222" s="104"/>
      <c r="E222" s="104"/>
      <c r="F222" s="105"/>
    </row>
    <row r="223" spans="2:6" ht="12.5">
      <c r="B223" s="34"/>
      <c r="C223" s="103"/>
      <c r="D223" s="104"/>
      <c r="E223" s="104"/>
      <c r="F223" s="105"/>
    </row>
    <row r="224" spans="2:6" ht="12.5">
      <c r="B224" s="34"/>
      <c r="C224" s="103"/>
      <c r="D224" s="104"/>
      <c r="E224" s="104"/>
      <c r="F224" s="105"/>
    </row>
    <row r="225" spans="2:6" ht="12.5">
      <c r="B225" s="34"/>
      <c r="C225" s="103"/>
      <c r="D225" s="104"/>
      <c r="E225" s="104"/>
      <c r="F225" s="105"/>
    </row>
    <row r="226" spans="2:6" ht="12.5">
      <c r="B226" s="34"/>
      <c r="C226" s="103"/>
      <c r="D226" s="104"/>
      <c r="E226" s="104"/>
      <c r="F226" s="105"/>
    </row>
    <row r="227" spans="2:6" ht="12.5">
      <c r="B227" s="34"/>
      <c r="C227" s="103"/>
      <c r="D227" s="104"/>
      <c r="E227" s="104"/>
      <c r="F227" s="105"/>
    </row>
    <row r="228" spans="2:6" ht="12.5">
      <c r="B228" s="34"/>
      <c r="C228" s="103"/>
      <c r="D228" s="104"/>
      <c r="E228" s="104"/>
      <c r="F228" s="105"/>
    </row>
    <row r="229" spans="2:6" ht="12.5">
      <c r="B229" s="34"/>
      <c r="C229" s="103"/>
      <c r="D229" s="104"/>
      <c r="E229" s="104"/>
      <c r="F229" s="105"/>
    </row>
    <row r="230" spans="2:6" ht="12.5">
      <c r="B230" s="34"/>
      <c r="C230" s="103"/>
      <c r="D230" s="104"/>
      <c r="E230" s="104"/>
      <c r="F230" s="105"/>
    </row>
    <row r="231" spans="2:6" ht="12.5">
      <c r="B231" s="34"/>
      <c r="C231" s="103"/>
      <c r="D231" s="104"/>
      <c r="E231" s="104"/>
      <c r="F231" s="105"/>
    </row>
    <row r="232" spans="2:6" ht="12.5">
      <c r="B232" s="34"/>
      <c r="C232" s="103"/>
      <c r="D232" s="104"/>
      <c r="E232" s="104"/>
      <c r="F232" s="105"/>
    </row>
    <row r="233" spans="2:6" ht="12.5">
      <c r="B233" s="34"/>
      <c r="C233" s="103"/>
      <c r="D233" s="104"/>
      <c r="E233" s="104"/>
      <c r="F233" s="105"/>
    </row>
    <row r="234" spans="2:6" ht="12.5">
      <c r="B234" s="34"/>
      <c r="C234" s="103"/>
      <c r="D234" s="104"/>
      <c r="E234" s="104"/>
      <c r="F234" s="105"/>
    </row>
    <row r="235" spans="2:6" ht="12.5">
      <c r="B235" s="34"/>
      <c r="C235" s="103"/>
      <c r="D235" s="104"/>
      <c r="E235" s="104"/>
      <c r="F235" s="105"/>
    </row>
    <row r="236" spans="2:6" ht="12.5">
      <c r="B236" s="34"/>
      <c r="C236" s="103"/>
      <c r="D236" s="104"/>
      <c r="E236" s="104"/>
      <c r="F236" s="105"/>
    </row>
    <row r="237" spans="2:6" ht="12.5">
      <c r="B237" s="34"/>
      <c r="C237" s="103"/>
      <c r="D237" s="104"/>
      <c r="E237" s="104"/>
      <c r="F237" s="105"/>
    </row>
    <row r="238" spans="2:6" ht="12.5">
      <c r="B238" s="34"/>
      <c r="C238" s="103"/>
      <c r="D238" s="104"/>
      <c r="E238" s="104"/>
      <c r="F238" s="105"/>
    </row>
    <row r="239" spans="2:6" ht="12.5">
      <c r="B239" s="34"/>
      <c r="C239" s="103"/>
      <c r="D239" s="104"/>
      <c r="E239" s="104"/>
      <c r="F239" s="105"/>
    </row>
    <row r="240" spans="2:6" ht="12.5">
      <c r="B240" s="34"/>
      <c r="C240" s="103"/>
      <c r="D240" s="104"/>
      <c r="E240" s="104"/>
      <c r="F240" s="105"/>
    </row>
    <row r="241" spans="2:6" ht="12.5">
      <c r="B241" s="34"/>
      <c r="C241" s="103"/>
      <c r="D241" s="104"/>
      <c r="E241" s="104"/>
      <c r="F241" s="105"/>
    </row>
    <row r="242" spans="2:6" ht="12.5">
      <c r="B242" s="34"/>
      <c r="C242" s="103"/>
      <c r="D242" s="104"/>
      <c r="E242" s="104"/>
      <c r="F242" s="105"/>
    </row>
    <row r="243" spans="2:6" ht="12.5">
      <c r="B243" s="34"/>
      <c r="C243" s="103"/>
      <c r="D243" s="104"/>
      <c r="E243" s="104"/>
      <c r="F243" s="105"/>
    </row>
    <row r="244" spans="2:6" ht="12.5">
      <c r="B244" s="34"/>
      <c r="C244" s="103"/>
      <c r="D244" s="104"/>
      <c r="E244" s="104"/>
      <c r="F244" s="105"/>
    </row>
    <row r="245" spans="2:6" ht="12.5">
      <c r="B245" s="34"/>
      <c r="C245" s="103"/>
      <c r="D245" s="104"/>
      <c r="E245" s="104"/>
      <c r="F245" s="105"/>
    </row>
    <row r="246" spans="2:6" ht="12.5">
      <c r="B246" s="34"/>
      <c r="C246" s="103"/>
      <c r="D246" s="104"/>
      <c r="E246" s="104"/>
      <c r="F246" s="105"/>
    </row>
    <row r="247" spans="2:6" ht="12.5">
      <c r="B247" s="34"/>
      <c r="C247" s="103"/>
      <c r="D247" s="104"/>
      <c r="E247" s="104"/>
      <c r="F247" s="105"/>
    </row>
    <row r="248" spans="2:6" ht="12.5">
      <c r="B248" s="34"/>
      <c r="C248" s="103"/>
      <c r="D248" s="104"/>
      <c r="E248" s="104"/>
      <c r="F248" s="105"/>
    </row>
  </sheetData>
  <conditionalFormatting sqref="D15:D19">
    <cfRule type="expression" dxfId="19" priority="1">
      <formula>$D15&gt;#REF!</formula>
    </cfRule>
  </conditionalFormatting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750CC-8032-4F06-90E4-EB6A73EC42DB}">
  <dimension ref="B1:L248"/>
  <sheetViews>
    <sheetView workbookViewId="0">
      <selection activeCell="J32" sqref="J32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46106</v>
      </c>
      <c r="C15" s="58">
        <f>SUMIF(F21:F5001,F15,C21:C5001)</f>
        <v>25554</v>
      </c>
      <c r="D15" s="59">
        <f>E15/C15</f>
        <v>35.062547546372386</v>
      </c>
      <c r="E15" s="59">
        <f>SUMIF(F21:F5001,F15,E21:E5001)</f>
        <v>895988.34</v>
      </c>
      <c r="F15" s="60" t="s">
        <v>12</v>
      </c>
    </row>
    <row r="16" spans="2:10">
      <c r="B16" s="26">
        <f>B15</f>
        <v>46106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46106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46106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0.37989583333333332</v>
      </c>
      <c r="C21" s="110">
        <v>321</v>
      </c>
      <c r="D21" s="111">
        <v>34.22</v>
      </c>
      <c r="E21" s="111">
        <v>10984.619999999999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0.38131944444444443</v>
      </c>
      <c r="C22" s="110">
        <v>312</v>
      </c>
      <c r="D22" s="111">
        <v>34.36</v>
      </c>
      <c r="E22" s="111">
        <v>10720.32</v>
      </c>
      <c r="F22" s="60" t="s">
        <v>12</v>
      </c>
    </row>
    <row r="23" spans="2:12">
      <c r="B23" s="109">
        <v>0.38391203703703702</v>
      </c>
      <c r="C23" s="110">
        <v>480</v>
      </c>
      <c r="D23" s="111">
        <v>34.799999999999997</v>
      </c>
      <c r="E23" s="111">
        <v>16704</v>
      </c>
      <c r="F23" s="60" t="s">
        <v>12</v>
      </c>
    </row>
    <row r="24" spans="2:12">
      <c r="B24" s="109">
        <v>0.38519675925925928</v>
      </c>
      <c r="C24" s="110">
        <v>148</v>
      </c>
      <c r="D24" s="111">
        <v>34.9</v>
      </c>
      <c r="E24" s="111">
        <v>5165.2</v>
      </c>
      <c r="F24" s="60" t="s">
        <v>12</v>
      </c>
    </row>
    <row r="25" spans="2:12">
      <c r="B25" s="109">
        <v>0.38651620370370371</v>
      </c>
      <c r="C25" s="110">
        <v>130</v>
      </c>
      <c r="D25" s="111">
        <v>34.86</v>
      </c>
      <c r="E25" s="111">
        <v>4531.8</v>
      </c>
      <c r="F25" s="60" t="s">
        <v>12</v>
      </c>
    </row>
    <row r="26" spans="2:12">
      <c r="B26" s="109">
        <v>0.38730324074074074</v>
      </c>
      <c r="C26" s="110">
        <v>93</v>
      </c>
      <c r="D26" s="111">
        <v>34.78</v>
      </c>
      <c r="E26" s="111">
        <v>3234.54</v>
      </c>
      <c r="F26" s="60" t="s">
        <v>12</v>
      </c>
    </row>
    <row r="27" spans="2:12">
      <c r="B27" s="109">
        <v>0.38950231481481479</v>
      </c>
      <c r="C27" s="110">
        <v>217</v>
      </c>
      <c r="D27" s="111">
        <v>34.86</v>
      </c>
      <c r="E27" s="111">
        <v>7564.62</v>
      </c>
      <c r="F27" s="60" t="s">
        <v>12</v>
      </c>
    </row>
    <row r="28" spans="2:12">
      <c r="B28" s="109">
        <v>0.3908449074074074</v>
      </c>
      <c r="C28" s="110">
        <v>95</v>
      </c>
      <c r="D28" s="111">
        <v>34.799999999999997</v>
      </c>
      <c r="E28" s="111">
        <v>3305.9999999999995</v>
      </c>
      <c r="F28" s="60" t="s">
        <v>12</v>
      </c>
    </row>
    <row r="29" spans="2:12">
      <c r="B29" s="109">
        <v>0.3932060185185185</v>
      </c>
      <c r="C29" s="110">
        <v>231</v>
      </c>
      <c r="D29" s="111">
        <v>35</v>
      </c>
      <c r="E29" s="111">
        <v>8085</v>
      </c>
      <c r="F29" s="60" t="s">
        <v>12</v>
      </c>
    </row>
    <row r="30" spans="2:12">
      <c r="B30" s="109">
        <v>0.3949537037037037</v>
      </c>
      <c r="C30" s="110">
        <v>96</v>
      </c>
      <c r="D30" s="111">
        <v>34.9</v>
      </c>
      <c r="E30" s="111">
        <v>3350.3999999999996</v>
      </c>
      <c r="F30" s="60" t="s">
        <v>12</v>
      </c>
    </row>
    <row r="31" spans="2:12">
      <c r="B31" s="109">
        <v>0.39600694444444445</v>
      </c>
      <c r="C31" s="110">
        <v>154</v>
      </c>
      <c r="D31" s="111">
        <v>34.880000000000003</v>
      </c>
      <c r="E31" s="111">
        <v>5371.52</v>
      </c>
      <c r="F31" s="60" t="s">
        <v>12</v>
      </c>
    </row>
    <row r="32" spans="2:12">
      <c r="B32" s="109">
        <v>0.39847222222222223</v>
      </c>
      <c r="C32" s="110">
        <v>220</v>
      </c>
      <c r="D32" s="111">
        <v>34.92</v>
      </c>
      <c r="E32" s="111">
        <v>7682.4000000000005</v>
      </c>
      <c r="F32" s="60" t="s">
        <v>12</v>
      </c>
    </row>
    <row r="33" spans="2:6">
      <c r="B33" s="109">
        <v>0.40037037037037038</v>
      </c>
      <c r="C33" s="110">
        <v>167</v>
      </c>
      <c r="D33" s="111">
        <v>34.9</v>
      </c>
      <c r="E33" s="111">
        <v>5828.3</v>
      </c>
      <c r="F33" s="60" t="s">
        <v>12</v>
      </c>
    </row>
    <row r="34" spans="2:6">
      <c r="B34" s="109">
        <v>0.40266203703703701</v>
      </c>
      <c r="C34" s="110">
        <v>172</v>
      </c>
      <c r="D34" s="111">
        <v>34.96</v>
      </c>
      <c r="E34" s="111">
        <v>6013.12</v>
      </c>
      <c r="F34" s="60" t="s">
        <v>12</v>
      </c>
    </row>
    <row r="35" spans="2:6">
      <c r="B35" s="109">
        <v>0.40407407407407409</v>
      </c>
      <c r="C35" s="110">
        <v>93</v>
      </c>
      <c r="D35" s="111">
        <v>34.9</v>
      </c>
      <c r="E35" s="111">
        <v>3245.7</v>
      </c>
      <c r="F35" s="60" t="s">
        <v>12</v>
      </c>
    </row>
    <row r="36" spans="2:6">
      <c r="B36" s="109">
        <v>0.40532407407407406</v>
      </c>
      <c r="C36" s="110">
        <v>91</v>
      </c>
      <c r="D36" s="111">
        <v>34.9</v>
      </c>
      <c r="E36" s="111">
        <v>3175.9</v>
      </c>
      <c r="F36" s="60" t="s">
        <v>12</v>
      </c>
    </row>
    <row r="37" spans="2:6">
      <c r="B37" s="109">
        <v>0.40666666666666668</v>
      </c>
      <c r="C37" s="110">
        <v>6</v>
      </c>
      <c r="D37" s="111">
        <v>34.86</v>
      </c>
      <c r="E37" s="111">
        <v>209.16</v>
      </c>
      <c r="F37" s="60" t="s">
        <v>12</v>
      </c>
    </row>
    <row r="38" spans="2:6">
      <c r="B38" s="109">
        <v>0.40777777777777779</v>
      </c>
      <c r="C38" s="110">
        <v>107</v>
      </c>
      <c r="D38" s="111">
        <v>34.86</v>
      </c>
      <c r="E38" s="111">
        <v>3730.02</v>
      </c>
      <c r="F38" s="60" t="s">
        <v>12</v>
      </c>
    </row>
    <row r="39" spans="2:6">
      <c r="B39" s="109">
        <v>0.40824074074074074</v>
      </c>
      <c r="C39" s="110">
        <v>95</v>
      </c>
      <c r="D39" s="111">
        <v>34.82</v>
      </c>
      <c r="E39" s="111">
        <v>3307.9</v>
      </c>
      <c r="F39" s="60" t="s">
        <v>12</v>
      </c>
    </row>
    <row r="40" spans="2:6">
      <c r="B40" s="109">
        <v>0.41187499999999999</v>
      </c>
      <c r="C40" s="110">
        <v>209</v>
      </c>
      <c r="D40" s="111">
        <v>35.020000000000003</v>
      </c>
      <c r="E40" s="111">
        <v>7319.18</v>
      </c>
      <c r="F40" s="60" t="s">
        <v>12</v>
      </c>
    </row>
    <row r="41" spans="2:6">
      <c r="B41" s="109">
        <v>0.42099537037037038</v>
      </c>
      <c r="C41" s="110">
        <v>677</v>
      </c>
      <c r="D41" s="111">
        <v>35.04</v>
      </c>
      <c r="E41" s="111">
        <v>23722.079999999998</v>
      </c>
      <c r="F41" s="60" t="s">
        <v>12</v>
      </c>
    </row>
    <row r="42" spans="2:6">
      <c r="B42" s="109">
        <v>0.42349537037037038</v>
      </c>
      <c r="C42" s="110">
        <v>102</v>
      </c>
      <c r="D42" s="111">
        <v>34.979999999999997</v>
      </c>
      <c r="E42" s="111">
        <v>3567.9599999999996</v>
      </c>
      <c r="F42" s="60" t="s">
        <v>12</v>
      </c>
    </row>
    <row r="43" spans="2:6">
      <c r="B43" s="109">
        <v>0.42599537037037039</v>
      </c>
      <c r="C43" s="110">
        <v>70</v>
      </c>
      <c r="D43" s="111">
        <v>34.979999999999997</v>
      </c>
      <c r="E43" s="111">
        <v>2448.6</v>
      </c>
      <c r="F43" s="60" t="s">
        <v>12</v>
      </c>
    </row>
    <row r="44" spans="2:6">
      <c r="B44" s="109">
        <v>0.42599537037037039</v>
      </c>
      <c r="C44" s="110">
        <v>120</v>
      </c>
      <c r="D44" s="111">
        <v>34.979999999999997</v>
      </c>
      <c r="E44" s="111">
        <v>4197.5999999999995</v>
      </c>
      <c r="F44" s="60" t="s">
        <v>12</v>
      </c>
    </row>
    <row r="45" spans="2:6">
      <c r="B45" s="109">
        <v>0.4321990740740741</v>
      </c>
      <c r="C45" s="110">
        <v>313</v>
      </c>
      <c r="D45" s="111">
        <v>35.06</v>
      </c>
      <c r="E45" s="111">
        <v>10973.78</v>
      </c>
      <c r="F45" s="60" t="s">
        <v>12</v>
      </c>
    </row>
    <row r="46" spans="2:6">
      <c r="B46" s="109">
        <v>0.43601851851851853</v>
      </c>
      <c r="C46" s="110">
        <v>207</v>
      </c>
      <c r="D46" s="111">
        <v>35.04</v>
      </c>
      <c r="E46" s="111">
        <v>7253.28</v>
      </c>
      <c r="F46" s="60" t="s">
        <v>12</v>
      </c>
    </row>
    <row r="47" spans="2:6">
      <c r="B47" s="109">
        <v>0.43777777777777777</v>
      </c>
      <c r="C47" s="110">
        <v>164</v>
      </c>
      <c r="D47" s="111">
        <v>35.06</v>
      </c>
      <c r="E47" s="111">
        <v>5749.84</v>
      </c>
      <c r="F47" s="60" t="s">
        <v>12</v>
      </c>
    </row>
    <row r="48" spans="2:6">
      <c r="B48" s="109">
        <v>0.43987268518518519</v>
      </c>
      <c r="C48" s="110">
        <v>94</v>
      </c>
      <c r="D48" s="111">
        <v>35.1</v>
      </c>
      <c r="E48" s="111">
        <v>3299.4</v>
      </c>
      <c r="F48" s="60" t="s">
        <v>12</v>
      </c>
    </row>
    <row r="49" spans="2:6">
      <c r="B49" s="109">
        <v>0.44122685185185184</v>
      </c>
      <c r="C49" s="110">
        <v>124</v>
      </c>
      <c r="D49" s="111">
        <v>35.08</v>
      </c>
      <c r="E49" s="111">
        <v>4349.92</v>
      </c>
      <c r="F49" s="60" t="s">
        <v>12</v>
      </c>
    </row>
    <row r="50" spans="2:6">
      <c r="B50" s="109">
        <v>0.44342592592592595</v>
      </c>
      <c r="C50" s="110">
        <v>92</v>
      </c>
      <c r="D50" s="111">
        <v>35.020000000000003</v>
      </c>
      <c r="E50" s="111">
        <v>3221.84</v>
      </c>
      <c r="F50" s="60" t="s">
        <v>12</v>
      </c>
    </row>
    <row r="51" spans="2:6">
      <c r="B51" s="109">
        <v>0.44527777777777777</v>
      </c>
      <c r="C51" s="110">
        <v>92</v>
      </c>
      <c r="D51" s="111">
        <v>35</v>
      </c>
      <c r="E51" s="111">
        <v>3220</v>
      </c>
      <c r="F51" s="60" t="s">
        <v>12</v>
      </c>
    </row>
    <row r="52" spans="2:6">
      <c r="B52" s="109">
        <v>0.44800925925925927</v>
      </c>
      <c r="C52" s="110">
        <v>92</v>
      </c>
      <c r="D52" s="111">
        <v>34.94</v>
      </c>
      <c r="E52" s="111">
        <v>3214.4799999999996</v>
      </c>
      <c r="F52" s="60" t="s">
        <v>12</v>
      </c>
    </row>
    <row r="53" spans="2:6">
      <c r="B53" s="109">
        <v>0.45234953703703706</v>
      </c>
      <c r="C53" s="110">
        <v>153</v>
      </c>
      <c r="D53" s="111">
        <v>34.92</v>
      </c>
      <c r="E53" s="111">
        <v>5342.76</v>
      </c>
      <c r="F53" s="60" t="s">
        <v>12</v>
      </c>
    </row>
    <row r="54" spans="2:6">
      <c r="B54" s="109">
        <v>0.45234953703703706</v>
      </c>
      <c r="C54" s="110">
        <v>152</v>
      </c>
      <c r="D54" s="111">
        <v>34.92</v>
      </c>
      <c r="E54" s="111">
        <v>5307.84</v>
      </c>
      <c r="F54" s="60" t="s">
        <v>12</v>
      </c>
    </row>
    <row r="55" spans="2:6">
      <c r="B55" s="109">
        <v>0.45718750000000002</v>
      </c>
      <c r="C55" s="110">
        <v>292</v>
      </c>
      <c r="D55" s="111">
        <v>34.94</v>
      </c>
      <c r="E55" s="111">
        <v>10202.48</v>
      </c>
      <c r="F55" s="60" t="s">
        <v>12</v>
      </c>
    </row>
    <row r="56" spans="2:6">
      <c r="B56" s="109">
        <v>0.46114583333333331</v>
      </c>
      <c r="C56" s="110">
        <v>185</v>
      </c>
      <c r="D56" s="111">
        <v>35.06</v>
      </c>
      <c r="E56" s="111">
        <v>6486.1</v>
      </c>
      <c r="F56" s="60" t="s">
        <v>12</v>
      </c>
    </row>
    <row r="57" spans="2:6">
      <c r="B57" s="109">
        <v>0.46399305555555553</v>
      </c>
      <c r="C57" s="110">
        <v>33</v>
      </c>
      <c r="D57" s="111">
        <v>35.020000000000003</v>
      </c>
      <c r="E57" s="111">
        <v>1155.6600000000001</v>
      </c>
      <c r="F57" s="60" t="s">
        <v>12</v>
      </c>
    </row>
    <row r="58" spans="2:6">
      <c r="B58" s="109">
        <v>0.46399305555555553</v>
      </c>
      <c r="C58" s="110">
        <v>70</v>
      </c>
      <c r="D58" s="111">
        <v>35.020000000000003</v>
      </c>
      <c r="E58" s="111">
        <v>2451.4</v>
      </c>
      <c r="F58" s="60" t="s">
        <v>12</v>
      </c>
    </row>
    <row r="59" spans="2:6">
      <c r="B59" s="109">
        <v>0.46892361111111114</v>
      </c>
      <c r="C59" s="110">
        <v>301</v>
      </c>
      <c r="D59" s="111">
        <v>35.06</v>
      </c>
      <c r="E59" s="111">
        <v>10553.060000000001</v>
      </c>
      <c r="F59" s="60" t="s">
        <v>12</v>
      </c>
    </row>
    <row r="60" spans="2:6">
      <c r="B60" s="109">
        <v>0.47077546296296297</v>
      </c>
      <c r="C60" s="110">
        <v>3</v>
      </c>
      <c r="D60" s="111">
        <v>35.04</v>
      </c>
      <c r="E60" s="111">
        <v>105.12</v>
      </c>
      <c r="F60" s="60" t="s">
        <v>12</v>
      </c>
    </row>
    <row r="61" spans="2:6">
      <c r="B61" s="109">
        <v>0.47499999999999998</v>
      </c>
      <c r="C61" s="110">
        <v>8</v>
      </c>
      <c r="D61" s="111">
        <v>35.04</v>
      </c>
      <c r="E61" s="111">
        <v>280.32</v>
      </c>
      <c r="F61" s="60" t="s">
        <v>12</v>
      </c>
    </row>
    <row r="62" spans="2:6">
      <c r="B62" s="109">
        <v>0.4778472222222222</v>
      </c>
      <c r="C62" s="110">
        <v>348</v>
      </c>
      <c r="D62" s="111">
        <v>35.020000000000003</v>
      </c>
      <c r="E62" s="111">
        <v>12186.960000000001</v>
      </c>
      <c r="F62" s="60" t="s">
        <v>12</v>
      </c>
    </row>
    <row r="63" spans="2:6">
      <c r="B63" s="109">
        <v>0.48592592592592593</v>
      </c>
      <c r="C63" s="110">
        <v>435</v>
      </c>
      <c r="D63" s="111">
        <v>35.020000000000003</v>
      </c>
      <c r="E63" s="111">
        <v>15233.7</v>
      </c>
      <c r="F63" s="60" t="s">
        <v>12</v>
      </c>
    </row>
    <row r="64" spans="2:6">
      <c r="B64" s="109">
        <v>0.49570601851851853</v>
      </c>
      <c r="C64" s="110">
        <v>219</v>
      </c>
      <c r="D64" s="111">
        <v>35.020000000000003</v>
      </c>
      <c r="E64" s="111">
        <v>7669.380000000001</v>
      </c>
      <c r="F64" s="60" t="s">
        <v>12</v>
      </c>
    </row>
    <row r="65" spans="2:6">
      <c r="B65" s="109">
        <v>0.49572916666666667</v>
      </c>
      <c r="C65" s="110">
        <v>95</v>
      </c>
      <c r="D65" s="111">
        <v>35</v>
      </c>
      <c r="E65" s="111">
        <v>3325</v>
      </c>
      <c r="F65" s="60" t="s">
        <v>12</v>
      </c>
    </row>
    <row r="66" spans="2:6">
      <c r="B66" s="109">
        <v>0.49572916666666667</v>
      </c>
      <c r="C66" s="110">
        <v>190</v>
      </c>
      <c r="D66" s="111">
        <v>35</v>
      </c>
      <c r="E66" s="111">
        <v>6650</v>
      </c>
      <c r="F66" s="60" t="s">
        <v>12</v>
      </c>
    </row>
    <row r="67" spans="2:6">
      <c r="B67" s="109">
        <v>0.50011574074074072</v>
      </c>
      <c r="C67" s="110">
        <v>235</v>
      </c>
      <c r="D67" s="111">
        <v>35.020000000000003</v>
      </c>
      <c r="E67" s="111">
        <v>8229.7000000000007</v>
      </c>
      <c r="F67" s="60" t="s">
        <v>12</v>
      </c>
    </row>
    <row r="68" spans="2:6">
      <c r="B68" s="109">
        <v>0.50246527777777783</v>
      </c>
      <c r="C68" s="110">
        <v>124</v>
      </c>
      <c r="D68" s="111">
        <v>35.04</v>
      </c>
      <c r="E68" s="111">
        <v>4344.96</v>
      </c>
      <c r="F68" s="60" t="s">
        <v>12</v>
      </c>
    </row>
    <row r="69" spans="2:6">
      <c r="B69" s="109">
        <v>0.50936342592592587</v>
      </c>
      <c r="C69" s="110">
        <v>93</v>
      </c>
      <c r="D69" s="111">
        <v>35.06</v>
      </c>
      <c r="E69" s="111">
        <v>3260.5800000000004</v>
      </c>
      <c r="F69" s="60" t="s">
        <v>12</v>
      </c>
    </row>
    <row r="70" spans="2:6">
      <c r="B70" s="109">
        <v>0.50936342592592587</v>
      </c>
      <c r="C70" s="110">
        <v>125</v>
      </c>
      <c r="D70" s="111">
        <v>35.06</v>
      </c>
      <c r="E70" s="111">
        <v>4382.5</v>
      </c>
      <c r="F70" s="60" t="s">
        <v>12</v>
      </c>
    </row>
    <row r="71" spans="2:6">
      <c r="B71" s="109">
        <v>0.51023148148148145</v>
      </c>
      <c r="C71" s="110">
        <v>91</v>
      </c>
      <c r="D71" s="111">
        <v>35.04</v>
      </c>
      <c r="E71" s="111">
        <v>3188.64</v>
      </c>
      <c r="F71" s="60" t="s">
        <v>12</v>
      </c>
    </row>
    <row r="72" spans="2:6">
      <c r="B72" s="109">
        <v>0.51195601851851846</v>
      </c>
      <c r="C72" s="110">
        <v>92</v>
      </c>
      <c r="D72" s="111">
        <v>35.020000000000003</v>
      </c>
      <c r="E72" s="111">
        <v>3221.84</v>
      </c>
      <c r="F72" s="60" t="s">
        <v>12</v>
      </c>
    </row>
    <row r="73" spans="2:6">
      <c r="B73" s="109">
        <v>0.53082175925925923</v>
      </c>
      <c r="C73" s="110">
        <v>37</v>
      </c>
      <c r="D73" s="111">
        <v>35.06</v>
      </c>
      <c r="E73" s="111">
        <v>1297.22</v>
      </c>
      <c r="F73" s="60" t="s">
        <v>12</v>
      </c>
    </row>
    <row r="74" spans="2:6">
      <c r="B74" s="109">
        <v>0.53082175925925923</v>
      </c>
      <c r="C74" s="110">
        <v>119</v>
      </c>
      <c r="D74" s="111">
        <v>35.06</v>
      </c>
      <c r="E74" s="111">
        <v>4172.1400000000003</v>
      </c>
      <c r="F74" s="60" t="s">
        <v>12</v>
      </c>
    </row>
    <row r="75" spans="2:6">
      <c r="B75" s="109">
        <v>0.53082175925925923</v>
      </c>
      <c r="C75" s="110">
        <v>90</v>
      </c>
      <c r="D75" s="111">
        <v>35.06</v>
      </c>
      <c r="E75" s="111">
        <v>3155.4</v>
      </c>
      <c r="F75" s="60" t="s">
        <v>12</v>
      </c>
    </row>
    <row r="76" spans="2:6">
      <c r="B76" s="109">
        <v>0.53090277777777772</v>
      </c>
      <c r="C76" s="110">
        <v>514</v>
      </c>
      <c r="D76" s="111">
        <v>35.04</v>
      </c>
      <c r="E76" s="111">
        <v>18010.560000000001</v>
      </c>
      <c r="F76" s="60" t="s">
        <v>12</v>
      </c>
    </row>
    <row r="77" spans="2:6">
      <c r="B77" s="109">
        <v>0.53467592592592594</v>
      </c>
      <c r="C77" s="110">
        <v>113</v>
      </c>
      <c r="D77" s="111">
        <v>35.020000000000003</v>
      </c>
      <c r="E77" s="111">
        <v>3957.26</v>
      </c>
      <c r="F77" s="60" t="s">
        <v>12</v>
      </c>
    </row>
    <row r="78" spans="2:6">
      <c r="B78" s="109">
        <v>0.55030092592592594</v>
      </c>
      <c r="C78" s="110">
        <v>377</v>
      </c>
      <c r="D78" s="111">
        <v>35.119999999999997</v>
      </c>
      <c r="E78" s="111">
        <v>13240.24</v>
      </c>
      <c r="F78" s="60" t="s">
        <v>12</v>
      </c>
    </row>
    <row r="79" spans="2:6">
      <c r="B79" s="109">
        <v>0.55030092592592594</v>
      </c>
      <c r="C79" s="110">
        <v>272</v>
      </c>
      <c r="D79" s="111">
        <v>35.119999999999997</v>
      </c>
      <c r="E79" s="111">
        <v>9552.64</v>
      </c>
      <c r="F79" s="60" t="s">
        <v>12</v>
      </c>
    </row>
    <row r="80" spans="2:6">
      <c r="B80" s="109">
        <v>0.55343750000000003</v>
      </c>
      <c r="C80" s="110">
        <v>109</v>
      </c>
      <c r="D80" s="111">
        <v>35.119999999999997</v>
      </c>
      <c r="E80" s="111">
        <v>3828.08</v>
      </c>
      <c r="F80" s="60" t="s">
        <v>12</v>
      </c>
    </row>
    <row r="81" spans="2:6">
      <c r="B81" s="109">
        <v>0.55769675925925921</v>
      </c>
      <c r="C81" s="110">
        <v>160</v>
      </c>
      <c r="D81" s="111">
        <v>35.14</v>
      </c>
      <c r="E81" s="111">
        <v>5622.4</v>
      </c>
      <c r="F81" s="60" t="s">
        <v>12</v>
      </c>
    </row>
    <row r="82" spans="2:6">
      <c r="B82" s="109">
        <v>0.55846064814814811</v>
      </c>
      <c r="C82" s="110">
        <v>91</v>
      </c>
      <c r="D82" s="111">
        <v>35.18</v>
      </c>
      <c r="E82" s="111">
        <v>3201.38</v>
      </c>
      <c r="F82" s="60" t="s">
        <v>12</v>
      </c>
    </row>
    <row r="83" spans="2:6">
      <c r="B83" s="109">
        <v>0.56346064814814811</v>
      </c>
      <c r="C83" s="110">
        <v>98</v>
      </c>
      <c r="D83" s="111">
        <v>35.18</v>
      </c>
      <c r="E83" s="111">
        <v>3447.64</v>
      </c>
      <c r="F83" s="60" t="s">
        <v>12</v>
      </c>
    </row>
    <row r="84" spans="2:6">
      <c r="B84" s="109">
        <v>0.56359953703703702</v>
      </c>
      <c r="C84" s="110">
        <v>64</v>
      </c>
      <c r="D84" s="111">
        <v>35.159999999999997</v>
      </c>
      <c r="E84" s="111">
        <v>2250.2399999999998</v>
      </c>
      <c r="F84" s="60" t="s">
        <v>12</v>
      </c>
    </row>
    <row r="85" spans="2:6">
      <c r="B85" s="109">
        <v>0.56359953703703702</v>
      </c>
      <c r="C85" s="110">
        <v>47</v>
      </c>
      <c r="D85" s="111">
        <v>35.159999999999997</v>
      </c>
      <c r="E85" s="111">
        <v>1652.5199999999998</v>
      </c>
      <c r="F85" s="60" t="s">
        <v>12</v>
      </c>
    </row>
    <row r="86" spans="2:6">
      <c r="B86" s="109">
        <v>0.5695486111111111</v>
      </c>
      <c r="C86" s="110">
        <v>160</v>
      </c>
      <c r="D86" s="111">
        <v>35.200000000000003</v>
      </c>
      <c r="E86" s="111">
        <v>5632</v>
      </c>
      <c r="F86" s="60" t="s">
        <v>12</v>
      </c>
    </row>
    <row r="87" spans="2:6">
      <c r="B87" s="109">
        <v>0.57021990740740736</v>
      </c>
      <c r="C87" s="110">
        <v>91</v>
      </c>
      <c r="D87" s="111">
        <v>35.18</v>
      </c>
      <c r="E87" s="111">
        <v>3201.38</v>
      </c>
      <c r="F87" s="60" t="s">
        <v>12</v>
      </c>
    </row>
    <row r="88" spans="2:6">
      <c r="B88" s="109">
        <v>0.57291666666666663</v>
      </c>
      <c r="C88" s="110">
        <v>89</v>
      </c>
      <c r="D88" s="111">
        <v>35.159999999999997</v>
      </c>
      <c r="E88" s="111">
        <v>3129.24</v>
      </c>
      <c r="F88" s="60" t="s">
        <v>12</v>
      </c>
    </row>
    <row r="89" spans="2:6">
      <c r="B89" s="109">
        <v>0.57759259259259255</v>
      </c>
      <c r="C89" s="110">
        <v>222</v>
      </c>
      <c r="D89" s="111">
        <v>35.18</v>
      </c>
      <c r="E89" s="111">
        <v>7809.96</v>
      </c>
      <c r="F89" s="60" t="s">
        <v>12</v>
      </c>
    </row>
    <row r="90" spans="2:6">
      <c r="B90" s="109">
        <v>0.58056712962962964</v>
      </c>
      <c r="C90" s="110">
        <v>119</v>
      </c>
      <c r="D90" s="111">
        <v>35.26</v>
      </c>
      <c r="E90" s="111">
        <v>4195.9399999999996</v>
      </c>
      <c r="F90" s="60" t="s">
        <v>12</v>
      </c>
    </row>
    <row r="91" spans="2:6">
      <c r="B91" s="109">
        <v>0.58974537037037034</v>
      </c>
      <c r="C91" s="110">
        <v>213</v>
      </c>
      <c r="D91" s="111">
        <v>35.28</v>
      </c>
      <c r="E91" s="111">
        <v>7514.64</v>
      </c>
      <c r="F91" s="60" t="s">
        <v>12</v>
      </c>
    </row>
    <row r="92" spans="2:6">
      <c r="B92" s="109">
        <v>0.58974537037037034</v>
      </c>
      <c r="C92" s="110">
        <v>119</v>
      </c>
      <c r="D92" s="111">
        <v>35.28</v>
      </c>
      <c r="E92" s="111">
        <v>4198.32</v>
      </c>
      <c r="F92" s="60" t="s">
        <v>12</v>
      </c>
    </row>
    <row r="93" spans="2:6">
      <c r="B93" s="109">
        <v>0.59126157407407409</v>
      </c>
      <c r="C93" s="110">
        <v>119</v>
      </c>
      <c r="D93" s="111">
        <v>35.26</v>
      </c>
      <c r="E93" s="111">
        <v>4195.9399999999996</v>
      </c>
      <c r="F93" s="60" t="s">
        <v>12</v>
      </c>
    </row>
    <row r="94" spans="2:6">
      <c r="B94" s="109">
        <v>0.59464120370370366</v>
      </c>
      <c r="C94" s="110">
        <v>100</v>
      </c>
      <c r="D94" s="111">
        <v>35.22</v>
      </c>
      <c r="E94" s="111">
        <v>3522</v>
      </c>
      <c r="F94" s="60" t="s">
        <v>12</v>
      </c>
    </row>
    <row r="95" spans="2:6">
      <c r="B95" s="109">
        <v>0.59665509259259264</v>
      </c>
      <c r="C95" s="110">
        <v>166</v>
      </c>
      <c r="D95" s="111">
        <v>35.24</v>
      </c>
      <c r="E95" s="111">
        <v>5849.84</v>
      </c>
      <c r="F95" s="60" t="s">
        <v>12</v>
      </c>
    </row>
    <row r="96" spans="2:6">
      <c r="B96" s="109">
        <v>0.60004629629629624</v>
      </c>
      <c r="C96" s="110">
        <v>92</v>
      </c>
      <c r="D96" s="111">
        <v>35.200000000000003</v>
      </c>
      <c r="E96" s="111">
        <v>3238.4</v>
      </c>
      <c r="F96" s="60" t="s">
        <v>12</v>
      </c>
    </row>
    <row r="97" spans="2:6">
      <c r="B97" s="109">
        <v>0.6037731481481482</v>
      </c>
      <c r="C97" s="110">
        <v>385</v>
      </c>
      <c r="D97" s="111">
        <v>35.200000000000003</v>
      </c>
      <c r="E97" s="111">
        <v>13552.000000000002</v>
      </c>
      <c r="F97" s="60" t="s">
        <v>12</v>
      </c>
    </row>
    <row r="98" spans="2:6">
      <c r="B98" s="109">
        <v>0.60460648148148144</v>
      </c>
      <c r="C98" s="110">
        <v>470</v>
      </c>
      <c r="D98" s="111">
        <v>35.18</v>
      </c>
      <c r="E98" s="111">
        <v>16534.599999999999</v>
      </c>
      <c r="F98" s="60" t="s">
        <v>12</v>
      </c>
    </row>
    <row r="99" spans="2:6">
      <c r="B99" s="109">
        <v>0.60659722222222223</v>
      </c>
      <c r="C99" s="110">
        <v>459</v>
      </c>
      <c r="D99" s="111">
        <v>35.22</v>
      </c>
      <c r="E99" s="111">
        <v>16165.98</v>
      </c>
      <c r="F99" s="60" t="s">
        <v>12</v>
      </c>
    </row>
    <row r="100" spans="2:6">
      <c r="B100" s="109">
        <v>0.6096759259259259</v>
      </c>
      <c r="C100" s="110">
        <v>616</v>
      </c>
      <c r="D100" s="111">
        <v>35.22</v>
      </c>
      <c r="E100" s="111">
        <v>21695.52</v>
      </c>
      <c r="F100" s="60" t="s">
        <v>12</v>
      </c>
    </row>
    <row r="101" spans="2:6">
      <c r="B101" s="109">
        <v>0.60974537037037035</v>
      </c>
      <c r="C101" s="110">
        <v>120</v>
      </c>
      <c r="D101" s="111">
        <v>35.159999999999997</v>
      </c>
      <c r="E101" s="111">
        <v>4219.2</v>
      </c>
      <c r="F101" s="60" t="s">
        <v>12</v>
      </c>
    </row>
    <row r="102" spans="2:6">
      <c r="B102" s="109">
        <v>0.61327546296296298</v>
      </c>
      <c r="C102" s="110">
        <v>372</v>
      </c>
      <c r="D102" s="111">
        <v>35.14</v>
      </c>
      <c r="E102" s="111">
        <v>13072.08</v>
      </c>
      <c r="F102" s="60" t="s">
        <v>12</v>
      </c>
    </row>
    <row r="103" spans="2:6">
      <c r="B103" s="109">
        <v>0.61591435185185184</v>
      </c>
      <c r="C103" s="110">
        <v>276</v>
      </c>
      <c r="D103" s="111">
        <v>35.18</v>
      </c>
      <c r="E103" s="111">
        <v>9709.68</v>
      </c>
      <c r="F103" s="60" t="s">
        <v>12</v>
      </c>
    </row>
    <row r="104" spans="2:6">
      <c r="B104" s="109">
        <v>0.61840277777777775</v>
      </c>
      <c r="C104" s="110">
        <v>258</v>
      </c>
      <c r="D104" s="111">
        <v>35.14</v>
      </c>
      <c r="E104" s="111">
        <v>9066.1200000000008</v>
      </c>
      <c r="F104" s="60" t="s">
        <v>12</v>
      </c>
    </row>
    <row r="105" spans="2:6">
      <c r="B105" s="109">
        <v>0.61840277777777775</v>
      </c>
      <c r="C105" s="110">
        <v>260</v>
      </c>
      <c r="D105" s="111">
        <v>35.14</v>
      </c>
      <c r="E105" s="111">
        <v>9136.4</v>
      </c>
      <c r="F105" s="60" t="s">
        <v>12</v>
      </c>
    </row>
    <row r="106" spans="2:6">
      <c r="B106" s="109">
        <v>0.62045138888888884</v>
      </c>
      <c r="C106" s="110">
        <v>445</v>
      </c>
      <c r="D106" s="111">
        <v>35.200000000000003</v>
      </c>
      <c r="E106" s="111">
        <v>15664.000000000002</v>
      </c>
      <c r="F106" s="60" t="s">
        <v>12</v>
      </c>
    </row>
    <row r="107" spans="2:6">
      <c r="B107" s="109">
        <v>0.62550925925925926</v>
      </c>
      <c r="C107" s="110">
        <v>188</v>
      </c>
      <c r="D107" s="111">
        <v>35.18</v>
      </c>
      <c r="E107" s="111">
        <v>6613.84</v>
      </c>
      <c r="F107" s="60" t="s">
        <v>12</v>
      </c>
    </row>
    <row r="108" spans="2:6">
      <c r="B108" s="109">
        <v>0.62550925925925926</v>
      </c>
      <c r="C108" s="110">
        <v>413</v>
      </c>
      <c r="D108" s="111">
        <v>35.18</v>
      </c>
      <c r="E108" s="111">
        <v>14529.34</v>
      </c>
      <c r="F108" s="60" t="s">
        <v>12</v>
      </c>
    </row>
    <row r="109" spans="2:6">
      <c r="B109" s="109">
        <v>0.62633101851851847</v>
      </c>
      <c r="C109" s="110">
        <v>165</v>
      </c>
      <c r="D109" s="111">
        <v>35.159999999999997</v>
      </c>
      <c r="E109" s="111">
        <v>5801.4</v>
      </c>
      <c r="F109" s="60" t="s">
        <v>12</v>
      </c>
    </row>
    <row r="110" spans="2:6">
      <c r="B110" s="109">
        <v>0.6307638888888889</v>
      </c>
      <c r="C110" s="110">
        <v>340</v>
      </c>
      <c r="D110" s="111">
        <v>35.26</v>
      </c>
      <c r="E110" s="111">
        <v>11988.4</v>
      </c>
      <c r="F110" s="60" t="s">
        <v>12</v>
      </c>
    </row>
    <row r="111" spans="2:6">
      <c r="B111" s="109">
        <v>0.63142361111111112</v>
      </c>
      <c r="C111" s="110">
        <v>47</v>
      </c>
      <c r="D111" s="111">
        <v>35.28</v>
      </c>
      <c r="E111" s="111">
        <v>1658.16</v>
      </c>
      <c r="F111" s="60" t="s">
        <v>12</v>
      </c>
    </row>
    <row r="112" spans="2:6">
      <c r="B112" s="109">
        <v>0.63142361111111112</v>
      </c>
      <c r="C112" s="110">
        <v>100</v>
      </c>
      <c r="D112" s="111">
        <v>35.28</v>
      </c>
      <c r="E112" s="111">
        <v>3528</v>
      </c>
      <c r="F112" s="60" t="s">
        <v>12</v>
      </c>
    </row>
    <row r="113" spans="2:6">
      <c r="B113" s="109">
        <v>0.63363425925925931</v>
      </c>
      <c r="C113" s="110">
        <v>270</v>
      </c>
      <c r="D113" s="111">
        <v>35.28</v>
      </c>
      <c r="E113" s="111">
        <v>9525.6</v>
      </c>
      <c r="F113" s="60" t="s">
        <v>12</v>
      </c>
    </row>
    <row r="114" spans="2:6">
      <c r="B114" s="109">
        <v>0.63605324074074077</v>
      </c>
      <c r="C114" s="110">
        <v>494</v>
      </c>
      <c r="D114" s="111">
        <v>35.28</v>
      </c>
      <c r="E114" s="111">
        <v>17428.32</v>
      </c>
      <c r="F114" s="60" t="s">
        <v>12</v>
      </c>
    </row>
    <row r="115" spans="2:6">
      <c r="B115" s="109">
        <v>0.63709490740740737</v>
      </c>
      <c r="C115" s="110">
        <v>102</v>
      </c>
      <c r="D115" s="111">
        <v>35.200000000000003</v>
      </c>
      <c r="E115" s="111">
        <v>3590.4</v>
      </c>
      <c r="F115" s="60" t="s">
        <v>12</v>
      </c>
    </row>
    <row r="116" spans="2:6">
      <c r="B116" s="109">
        <v>0.64197916666666666</v>
      </c>
      <c r="C116" s="110">
        <v>86</v>
      </c>
      <c r="D116" s="111">
        <v>35.24</v>
      </c>
      <c r="E116" s="111">
        <v>3030.6400000000003</v>
      </c>
      <c r="F116" s="60" t="s">
        <v>12</v>
      </c>
    </row>
    <row r="117" spans="2:6">
      <c r="B117" s="109">
        <v>0.64197916666666666</v>
      </c>
      <c r="C117" s="110">
        <v>512</v>
      </c>
      <c r="D117" s="111">
        <v>35.24</v>
      </c>
      <c r="E117" s="111">
        <v>18042.88</v>
      </c>
      <c r="F117" s="60" t="s">
        <v>12</v>
      </c>
    </row>
    <row r="118" spans="2:6">
      <c r="B118" s="109">
        <v>0.64244212962962965</v>
      </c>
      <c r="C118" s="110">
        <v>108</v>
      </c>
      <c r="D118" s="111">
        <v>35.200000000000003</v>
      </c>
      <c r="E118" s="111">
        <v>3801.6000000000004</v>
      </c>
      <c r="F118" s="60" t="s">
        <v>12</v>
      </c>
    </row>
    <row r="119" spans="2:6">
      <c r="B119" s="109">
        <v>0.64309027777777783</v>
      </c>
      <c r="C119" s="110">
        <v>91</v>
      </c>
      <c r="D119" s="111">
        <v>35.22</v>
      </c>
      <c r="E119" s="111">
        <v>3205.02</v>
      </c>
      <c r="F119" s="60" t="s">
        <v>12</v>
      </c>
    </row>
    <row r="120" spans="2:6">
      <c r="B120" s="109">
        <v>0.64847222222222223</v>
      </c>
      <c r="C120" s="110">
        <v>368</v>
      </c>
      <c r="D120" s="111">
        <v>35.22</v>
      </c>
      <c r="E120" s="111">
        <v>12960.96</v>
      </c>
      <c r="F120" s="60" t="s">
        <v>12</v>
      </c>
    </row>
    <row r="121" spans="2:6">
      <c r="B121" s="109">
        <v>0.64928240740740739</v>
      </c>
      <c r="C121" s="110">
        <v>245</v>
      </c>
      <c r="D121" s="111">
        <v>35.18</v>
      </c>
      <c r="E121" s="111">
        <v>8619.1</v>
      </c>
      <c r="F121" s="60" t="s">
        <v>12</v>
      </c>
    </row>
    <row r="122" spans="2:6">
      <c r="B122" s="109">
        <v>0.6502430555555555</v>
      </c>
      <c r="C122" s="110">
        <v>163</v>
      </c>
      <c r="D122" s="111">
        <v>35.159999999999997</v>
      </c>
      <c r="E122" s="111">
        <v>5731.079999999999</v>
      </c>
      <c r="F122" s="60" t="s">
        <v>12</v>
      </c>
    </row>
    <row r="123" spans="2:6">
      <c r="B123" s="109">
        <v>0.65346064814814819</v>
      </c>
      <c r="C123" s="110">
        <v>13</v>
      </c>
      <c r="D123" s="111">
        <v>35.200000000000003</v>
      </c>
      <c r="E123" s="111">
        <v>457.6</v>
      </c>
      <c r="F123" s="60" t="s">
        <v>12</v>
      </c>
    </row>
    <row r="124" spans="2:6">
      <c r="B124" s="109">
        <v>0.65346064814814819</v>
      </c>
      <c r="C124" s="110">
        <v>129</v>
      </c>
      <c r="D124" s="111">
        <v>35.200000000000003</v>
      </c>
      <c r="E124" s="111">
        <v>4540.8</v>
      </c>
      <c r="F124" s="60" t="s">
        <v>12</v>
      </c>
    </row>
    <row r="125" spans="2:6">
      <c r="B125" s="109">
        <v>0.65399305555555554</v>
      </c>
      <c r="C125" s="110">
        <v>208</v>
      </c>
      <c r="D125" s="111">
        <v>35.159999999999997</v>
      </c>
      <c r="E125" s="111">
        <v>7313.2799999999988</v>
      </c>
      <c r="F125" s="60" t="s">
        <v>12</v>
      </c>
    </row>
    <row r="126" spans="2:6">
      <c r="B126" s="109">
        <v>0.65399305555555554</v>
      </c>
      <c r="C126" s="110">
        <v>17</v>
      </c>
      <c r="D126" s="111">
        <v>35.159999999999997</v>
      </c>
      <c r="E126" s="111">
        <v>597.71999999999991</v>
      </c>
      <c r="F126" s="60" t="s">
        <v>12</v>
      </c>
    </row>
    <row r="127" spans="2:6">
      <c r="B127" s="109">
        <v>0.6564699074074074</v>
      </c>
      <c r="C127" s="110">
        <v>247</v>
      </c>
      <c r="D127" s="111">
        <v>35.14</v>
      </c>
      <c r="E127" s="111">
        <v>8679.58</v>
      </c>
      <c r="F127" s="60" t="s">
        <v>12</v>
      </c>
    </row>
    <row r="128" spans="2:6">
      <c r="B128" s="109">
        <v>0.66119212962962959</v>
      </c>
      <c r="C128" s="110">
        <v>222</v>
      </c>
      <c r="D128" s="111">
        <v>35.159999999999997</v>
      </c>
      <c r="E128" s="111">
        <v>7805.5199999999995</v>
      </c>
      <c r="F128" s="60" t="s">
        <v>12</v>
      </c>
    </row>
    <row r="129" spans="2:6">
      <c r="B129" s="109">
        <v>0.66178240740740746</v>
      </c>
      <c r="C129" s="110">
        <v>175</v>
      </c>
      <c r="D129" s="111">
        <v>35.14</v>
      </c>
      <c r="E129" s="111">
        <v>6149.5</v>
      </c>
      <c r="F129" s="60" t="s">
        <v>12</v>
      </c>
    </row>
    <row r="130" spans="2:6">
      <c r="B130" s="109">
        <v>0.6624768518518519</v>
      </c>
      <c r="C130" s="110">
        <v>98</v>
      </c>
      <c r="D130" s="111">
        <v>35.08</v>
      </c>
      <c r="E130" s="111">
        <v>3437.8399999999997</v>
      </c>
      <c r="F130" s="60" t="s">
        <v>12</v>
      </c>
    </row>
    <row r="131" spans="2:6">
      <c r="B131" s="109">
        <v>0.66554398148148153</v>
      </c>
      <c r="C131" s="110">
        <v>92</v>
      </c>
      <c r="D131" s="111">
        <v>35.08</v>
      </c>
      <c r="E131" s="111">
        <v>3227.3599999999997</v>
      </c>
      <c r="F131" s="60" t="s">
        <v>12</v>
      </c>
    </row>
    <row r="132" spans="2:6">
      <c r="B132" s="109">
        <v>0.66809027777777774</v>
      </c>
      <c r="C132" s="110">
        <v>54</v>
      </c>
      <c r="D132" s="111">
        <v>35.119999999999997</v>
      </c>
      <c r="E132" s="111">
        <v>1896.4799999999998</v>
      </c>
      <c r="F132" s="60" t="s">
        <v>12</v>
      </c>
    </row>
    <row r="133" spans="2:6">
      <c r="B133" s="109">
        <v>0.66809027777777774</v>
      </c>
      <c r="C133" s="110">
        <v>136</v>
      </c>
      <c r="D133" s="111">
        <v>35.119999999999997</v>
      </c>
      <c r="E133" s="111">
        <v>4776.32</v>
      </c>
      <c r="F133" s="60" t="s">
        <v>12</v>
      </c>
    </row>
    <row r="134" spans="2:6">
      <c r="B134" s="109">
        <v>0.67076388888888894</v>
      </c>
      <c r="C134" s="110">
        <v>210</v>
      </c>
      <c r="D134" s="111">
        <v>35.1</v>
      </c>
      <c r="E134" s="111">
        <v>7371</v>
      </c>
      <c r="F134" s="60" t="s">
        <v>12</v>
      </c>
    </row>
    <row r="135" spans="2:6">
      <c r="B135" s="109">
        <v>0.67358796296296297</v>
      </c>
      <c r="C135" s="110">
        <v>197</v>
      </c>
      <c r="D135" s="111">
        <v>35.08</v>
      </c>
      <c r="E135" s="111">
        <v>6910.7599999999993</v>
      </c>
      <c r="F135" s="60" t="s">
        <v>12</v>
      </c>
    </row>
    <row r="136" spans="2:6">
      <c r="B136" s="109">
        <v>0.67358796296296297</v>
      </c>
      <c r="C136" s="110">
        <v>234</v>
      </c>
      <c r="D136" s="111">
        <v>35.08</v>
      </c>
      <c r="E136" s="111">
        <v>8208.7199999999993</v>
      </c>
      <c r="F136" s="60" t="s">
        <v>12</v>
      </c>
    </row>
    <row r="137" spans="2:6">
      <c r="B137" s="109">
        <v>0.67728009259259259</v>
      </c>
      <c r="C137" s="110">
        <v>95</v>
      </c>
      <c r="D137" s="111">
        <v>35.020000000000003</v>
      </c>
      <c r="E137" s="111">
        <v>3326.9</v>
      </c>
      <c r="F137" s="60" t="s">
        <v>12</v>
      </c>
    </row>
    <row r="138" spans="2:6">
      <c r="B138" s="109">
        <v>0.677337962962963</v>
      </c>
      <c r="C138" s="110">
        <v>117</v>
      </c>
      <c r="D138" s="111">
        <v>35</v>
      </c>
      <c r="E138" s="111">
        <v>4095</v>
      </c>
      <c r="F138" s="60" t="s">
        <v>12</v>
      </c>
    </row>
    <row r="139" spans="2:6">
      <c r="B139" s="109">
        <v>0.677337962962963</v>
      </c>
      <c r="C139" s="110">
        <v>81</v>
      </c>
      <c r="D139" s="111">
        <v>35</v>
      </c>
      <c r="E139" s="111">
        <v>2835</v>
      </c>
      <c r="F139" s="60" t="s">
        <v>12</v>
      </c>
    </row>
    <row r="140" spans="2:6">
      <c r="B140" s="109">
        <v>0.67856481481481479</v>
      </c>
      <c r="C140" s="110">
        <v>76</v>
      </c>
      <c r="D140" s="111">
        <v>34.92</v>
      </c>
      <c r="E140" s="111">
        <v>2653.92</v>
      </c>
      <c r="F140" s="60" t="s">
        <v>12</v>
      </c>
    </row>
    <row r="141" spans="2:6">
      <c r="B141" s="109">
        <v>0.67856481481481479</v>
      </c>
      <c r="C141" s="110">
        <v>16</v>
      </c>
      <c r="D141" s="111">
        <v>34.92</v>
      </c>
      <c r="E141" s="111">
        <v>558.72</v>
      </c>
      <c r="F141" s="60" t="s">
        <v>12</v>
      </c>
    </row>
    <row r="142" spans="2:6">
      <c r="B142" s="109">
        <v>0.68368055555555551</v>
      </c>
      <c r="C142" s="110">
        <v>230</v>
      </c>
      <c r="D142" s="111">
        <v>35.08</v>
      </c>
      <c r="E142" s="111">
        <v>8068.4</v>
      </c>
      <c r="F142" s="60" t="s">
        <v>12</v>
      </c>
    </row>
    <row r="143" spans="2:6">
      <c r="B143" s="109">
        <v>0.68395833333333333</v>
      </c>
      <c r="C143" s="110">
        <v>168</v>
      </c>
      <c r="D143" s="111">
        <v>35.06</v>
      </c>
      <c r="E143" s="111">
        <v>5890.08</v>
      </c>
      <c r="F143" s="60" t="s">
        <v>12</v>
      </c>
    </row>
    <row r="144" spans="2:6">
      <c r="B144" s="109">
        <v>0.6852314814814815</v>
      </c>
      <c r="C144" s="110">
        <v>97</v>
      </c>
      <c r="D144" s="111">
        <v>35</v>
      </c>
      <c r="E144" s="111">
        <v>3395</v>
      </c>
      <c r="F144" s="60" t="s">
        <v>12</v>
      </c>
    </row>
    <row r="145" spans="2:6">
      <c r="B145" s="109">
        <v>0.68812499999999999</v>
      </c>
      <c r="C145" s="110">
        <v>89</v>
      </c>
      <c r="D145" s="111">
        <v>34.979999999999997</v>
      </c>
      <c r="E145" s="111">
        <v>3113.22</v>
      </c>
      <c r="F145" s="60" t="s">
        <v>12</v>
      </c>
    </row>
    <row r="146" spans="2:6">
      <c r="B146" s="109">
        <v>0.68956018518518514</v>
      </c>
      <c r="C146" s="110">
        <v>260</v>
      </c>
      <c r="D146" s="111">
        <v>35.06</v>
      </c>
      <c r="E146" s="111">
        <v>9115.6</v>
      </c>
      <c r="F146" s="60" t="s">
        <v>12</v>
      </c>
    </row>
    <row r="147" spans="2:6">
      <c r="B147" s="109">
        <v>0.69322916666666667</v>
      </c>
      <c r="C147" s="110">
        <v>203</v>
      </c>
      <c r="D147" s="111">
        <v>34.979999999999997</v>
      </c>
      <c r="E147" s="111">
        <v>7100.94</v>
      </c>
      <c r="F147" s="60" t="s">
        <v>12</v>
      </c>
    </row>
    <row r="148" spans="2:6">
      <c r="B148" s="109">
        <v>0.69343750000000004</v>
      </c>
      <c r="C148" s="110">
        <v>133</v>
      </c>
      <c r="D148" s="111">
        <v>34.96</v>
      </c>
      <c r="E148" s="111">
        <v>4649.68</v>
      </c>
      <c r="F148" s="60" t="s">
        <v>12</v>
      </c>
    </row>
    <row r="149" spans="2:6">
      <c r="B149" s="109">
        <v>0.69526620370370373</v>
      </c>
      <c r="C149" s="110">
        <v>153</v>
      </c>
      <c r="D149" s="111">
        <v>35.020000000000003</v>
      </c>
      <c r="E149" s="111">
        <v>5358.06</v>
      </c>
      <c r="F149" s="60" t="s">
        <v>12</v>
      </c>
    </row>
    <row r="150" spans="2:6">
      <c r="B150" s="109">
        <v>0.69633101851851853</v>
      </c>
      <c r="C150" s="110">
        <v>103</v>
      </c>
      <c r="D150" s="111">
        <v>35.04</v>
      </c>
      <c r="E150" s="111">
        <v>3609.12</v>
      </c>
      <c r="F150" s="60" t="s">
        <v>12</v>
      </c>
    </row>
    <row r="151" spans="2:6">
      <c r="B151" s="109">
        <v>0.70001157407407411</v>
      </c>
      <c r="C151" s="110">
        <v>183</v>
      </c>
      <c r="D151" s="111">
        <v>34.979999999999997</v>
      </c>
      <c r="E151" s="111">
        <v>6401.3399999999992</v>
      </c>
      <c r="F151" s="60" t="s">
        <v>12</v>
      </c>
    </row>
    <row r="152" spans="2:6">
      <c r="B152" s="109">
        <v>0.70445601851851847</v>
      </c>
      <c r="C152" s="110">
        <v>426</v>
      </c>
      <c r="D152" s="111">
        <v>34.96</v>
      </c>
      <c r="E152" s="111">
        <v>14892.960000000001</v>
      </c>
      <c r="F152" s="60" t="s">
        <v>12</v>
      </c>
    </row>
    <row r="153" spans="2:6">
      <c r="B153" s="109">
        <v>0.70535879629629628</v>
      </c>
      <c r="C153" s="110">
        <v>287</v>
      </c>
      <c r="D153" s="111">
        <v>34.96</v>
      </c>
      <c r="E153" s="111">
        <v>10033.52</v>
      </c>
      <c r="F153" s="60" t="s">
        <v>12</v>
      </c>
    </row>
    <row r="154" spans="2:6">
      <c r="B154" s="109">
        <v>0.70701388888888894</v>
      </c>
      <c r="C154" s="110">
        <v>95</v>
      </c>
      <c r="D154" s="111">
        <v>34.979999999999997</v>
      </c>
      <c r="E154" s="111">
        <v>3323.1</v>
      </c>
      <c r="F154" s="60" t="s">
        <v>12</v>
      </c>
    </row>
    <row r="155" spans="2:6">
      <c r="B155" s="109">
        <v>0.70917824074074076</v>
      </c>
      <c r="C155" s="110">
        <v>96</v>
      </c>
      <c r="D155" s="111">
        <v>34.94</v>
      </c>
      <c r="E155" s="111">
        <v>3354.24</v>
      </c>
      <c r="F155" s="60" t="s">
        <v>12</v>
      </c>
    </row>
    <row r="156" spans="2:6">
      <c r="B156" s="109">
        <v>0.71195601851851853</v>
      </c>
      <c r="C156" s="110">
        <v>110</v>
      </c>
      <c r="D156" s="111">
        <v>34.94</v>
      </c>
      <c r="E156" s="111">
        <v>3843.3999999999996</v>
      </c>
      <c r="F156" s="60" t="s">
        <v>12</v>
      </c>
    </row>
    <row r="157" spans="2:6">
      <c r="B157" s="109">
        <v>0.71195601851851853</v>
      </c>
      <c r="C157" s="110">
        <v>291</v>
      </c>
      <c r="D157" s="111">
        <v>34.94</v>
      </c>
      <c r="E157" s="111">
        <v>10167.539999999999</v>
      </c>
      <c r="F157" s="60" t="s">
        <v>12</v>
      </c>
    </row>
    <row r="158" spans="2:6">
      <c r="B158" s="109">
        <v>0.71578703703703705</v>
      </c>
      <c r="C158" s="110">
        <v>451</v>
      </c>
      <c r="D158" s="111">
        <v>34.94</v>
      </c>
      <c r="E158" s="111">
        <v>15757.939999999999</v>
      </c>
      <c r="F158" s="60" t="s">
        <v>12</v>
      </c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5">
      <c r="B165" s="34"/>
      <c r="C165" s="103"/>
      <c r="D165" s="104"/>
      <c r="E165" s="104"/>
      <c r="F165" s="105"/>
    </row>
    <row r="166" spans="2:6" ht="12.5">
      <c r="B166" s="34"/>
      <c r="C166" s="103"/>
      <c r="D166" s="104"/>
      <c r="E166" s="104"/>
      <c r="F166" s="105"/>
    </row>
    <row r="167" spans="2:6" ht="12.5">
      <c r="B167" s="34"/>
      <c r="C167" s="103"/>
      <c r="D167" s="104"/>
      <c r="E167" s="104"/>
      <c r="F167" s="105"/>
    </row>
    <row r="168" spans="2:6" ht="12.5">
      <c r="B168" s="34"/>
      <c r="C168" s="103"/>
      <c r="D168" s="104"/>
      <c r="E168" s="104"/>
      <c r="F168" s="105"/>
    </row>
    <row r="169" spans="2:6" ht="12.5">
      <c r="B169" s="34"/>
      <c r="C169" s="103"/>
      <c r="D169" s="104"/>
      <c r="E169" s="104"/>
      <c r="F169" s="105"/>
    </row>
    <row r="170" spans="2:6" ht="12.5">
      <c r="B170" s="34"/>
      <c r="C170" s="103"/>
      <c r="D170" s="104"/>
      <c r="E170" s="104"/>
      <c r="F170" s="105"/>
    </row>
    <row r="171" spans="2:6" ht="12.5">
      <c r="B171" s="34"/>
      <c r="C171" s="103"/>
      <c r="D171" s="104"/>
      <c r="E171" s="104"/>
      <c r="F171" s="105"/>
    </row>
    <row r="172" spans="2:6" ht="12.5">
      <c r="B172" s="34"/>
      <c r="C172" s="103"/>
      <c r="D172" s="104"/>
      <c r="E172" s="104"/>
      <c r="F172" s="105"/>
    </row>
    <row r="173" spans="2:6" ht="12.5">
      <c r="B173" s="34"/>
      <c r="C173" s="103"/>
      <c r="D173" s="104"/>
      <c r="E173" s="104"/>
      <c r="F173" s="105"/>
    </row>
    <row r="174" spans="2:6" ht="12.5">
      <c r="B174" s="34"/>
      <c r="C174" s="103"/>
      <c r="D174" s="104"/>
      <c r="E174" s="104"/>
      <c r="F174" s="105"/>
    </row>
    <row r="175" spans="2:6" ht="12.5">
      <c r="B175" s="34"/>
      <c r="C175" s="103"/>
      <c r="D175" s="104"/>
      <c r="E175" s="104"/>
      <c r="F175" s="105"/>
    </row>
    <row r="176" spans="2:6" ht="12.5">
      <c r="B176" s="34"/>
      <c r="C176" s="103"/>
      <c r="D176" s="104"/>
      <c r="E176" s="104"/>
      <c r="F176" s="105"/>
    </row>
    <row r="177" spans="2:6" ht="12.5">
      <c r="B177" s="34"/>
      <c r="C177" s="103"/>
      <c r="D177" s="104"/>
      <c r="E177" s="104"/>
      <c r="F177" s="105"/>
    </row>
    <row r="178" spans="2:6" ht="12.5">
      <c r="B178" s="34"/>
      <c r="C178" s="103"/>
      <c r="D178" s="104"/>
      <c r="E178" s="104"/>
      <c r="F178" s="105"/>
    </row>
    <row r="179" spans="2:6" ht="12.5">
      <c r="B179" s="34"/>
      <c r="C179" s="103"/>
      <c r="D179" s="104"/>
      <c r="E179" s="104"/>
      <c r="F179" s="105"/>
    </row>
    <row r="180" spans="2:6" ht="12.5">
      <c r="B180" s="34"/>
      <c r="C180" s="103"/>
      <c r="D180" s="104"/>
      <c r="E180" s="104"/>
      <c r="F180" s="105"/>
    </row>
    <row r="181" spans="2:6" ht="12.5">
      <c r="B181" s="34"/>
      <c r="C181" s="103"/>
      <c r="D181" s="104"/>
      <c r="E181" s="104"/>
      <c r="F181" s="105"/>
    </row>
    <row r="182" spans="2:6" ht="12.5">
      <c r="B182" s="34"/>
      <c r="C182" s="103"/>
      <c r="D182" s="104"/>
      <c r="E182" s="104"/>
      <c r="F182" s="105"/>
    </row>
    <row r="183" spans="2:6" ht="12.5">
      <c r="B183" s="34"/>
      <c r="C183" s="103"/>
      <c r="D183" s="104"/>
      <c r="E183" s="104"/>
      <c r="F183" s="105"/>
    </row>
    <row r="184" spans="2:6" ht="12.5">
      <c r="B184" s="34"/>
      <c r="C184" s="103"/>
      <c r="D184" s="104"/>
      <c r="E184" s="104"/>
      <c r="F184" s="105"/>
    </row>
    <row r="185" spans="2:6" ht="12.5">
      <c r="B185" s="34"/>
      <c r="C185" s="103"/>
      <c r="D185" s="104"/>
      <c r="E185" s="104"/>
      <c r="F185" s="105"/>
    </row>
    <row r="186" spans="2:6" ht="12.5">
      <c r="B186" s="34"/>
      <c r="C186" s="103"/>
      <c r="D186" s="104"/>
      <c r="E186" s="104"/>
      <c r="F186" s="105"/>
    </row>
    <row r="187" spans="2:6" ht="12.5">
      <c r="B187" s="34"/>
      <c r="C187" s="103"/>
      <c r="D187" s="104"/>
      <c r="E187" s="104"/>
      <c r="F187" s="105"/>
    </row>
    <row r="188" spans="2:6" ht="12.5">
      <c r="B188" s="34"/>
      <c r="C188" s="103"/>
      <c r="D188" s="104"/>
      <c r="E188" s="104"/>
      <c r="F188" s="105"/>
    </row>
    <row r="189" spans="2:6" ht="12.5">
      <c r="B189" s="34"/>
      <c r="C189" s="103"/>
      <c r="D189" s="104"/>
      <c r="E189" s="104"/>
      <c r="F189" s="105"/>
    </row>
    <row r="190" spans="2:6" ht="12.5">
      <c r="B190" s="34"/>
      <c r="C190" s="103"/>
      <c r="D190" s="104"/>
      <c r="E190" s="104"/>
      <c r="F190" s="105"/>
    </row>
    <row r="191" spans="2:6" ht="12.5">
      <c r="B191" s="34"/>
      <c r="C191" s="103"/>
      <c r="D191" s="104"/>
      <c r="E191" s="104"/>
      <c r="F191" s="105"/>
    </row>
    <row r="192" spans="2:6" ht="12.5">
      <c r="B192" s="34"/>
      <c r="C192" s="103"/>
      <c r="D192" s="104"/>
      <c r="E192" s="104"/>
      <c r="F192" s="105"/>
    </row>
    <row r="193" spans="2:6" ht="12.5">
      <c r="B193" s="34"/>
      <c r="C193" s="103"/>
      <c r="D193" s="104"/>
      <c r="E193" s="104"/>
      <c r="F193" s="105"/>
    </row>
    <row r="194" spans="2:6" ht="12.5">
      <c r="B194" s="34"/>
      <c r="C194" s="103"/>
      <c r="D194" s="104"/>
      <c r="E194" s="104"/>
      <c r="F194" s="105"/>
    </row>
    <row r="195" spans="2:6" ht="12.5">
      <c r="B195" s="34"/>
      <c r="C195" s="103"/>
      <c r="D195" s="104"/>
      <c r="E195" s="104"/>
      <c r="F195" s="105"/>
    </row>
    <row r="196" spans="2:6" ht="12.5">
      <c r="B196" s="34"/>
      <c r="C196" s="103"/>
      <c r="D196" s="104"/>
      <c r="E196" s="104"/>
      <c r="F196" s="105"/>
    </row>
    <row r="197" spans="2:6" ht="12.5">
      <c r="B197" s="34"/>
      <c r="C197" s="103"/>
      <c r="D197" s="104"/>
      <c r="E197" s="104"/>
      <c r="F197" s="105"/>
    </row>
    <row r="198" spans="2:6" ht="12.5">
      <c r="B198" s="34"/>
      <c r="C198" s="103"/>
      <c r="D198" s="104"/>
      <c r="E198" s="104"/>
      <c r="F198" s="105"/>
    </row>
    <row r="199" spans="2:6" ht="12.5">
      <c r="B199" s="34"/>
      <c r="C199" s="103"/>
      <c r="D199" s="104"/>
      <c r="E199" s="104"/>
      <c r="F199" s="105"/>
    </row>
    <row r="200" spans="2:6" ht="12.5">
      <c r="B200" s="34"/>
      <c r="C200" s="103"/>
      <c r="D200" s="104"/>
      <c r="E200" s="104"/>
      <c r="F200" s="105"/>
    </row>
    <row r="201" spans="2:6" ht="12.5">
      <c r="B201" s="34"/>
      <c r="C201" s="103"/>
      <c r="D201" s="104"/>
      <c r="E201" s="104"/>
      <c r="F201" s="105"/>
    </row>
    <row r="202" spans="2:6" ht="12.5">
      <c r="B202" s="34"/>
      <c r="C202" s="103"/>
      <c r="D202" s="104"/>
      <c r="E202" s="104"/>
      <c r="F202" s="105"/>
    </row>
    <row r="203" spans="2:6" ht="12.5">
      <c r="B203" s="34"/>
      <c r="C203" s="103"/>
      <c r="D203" s="104"/>
      <c r="E203" s="104"/>
      <c r="F203" s="105"/>
    </row>
    <row r="204" spans="2:6" ht="12.5">
      <c r="B204" s="34"/>
      <c r="C204" s="103"/>
      <c r="D204" s="104"/>
      <c r="E204" s="104"/>
      <c r="F204" s="105"/>
    </row>
    <row r="205" spans="2:6" ht="12.5">
      <c r="B205" s="34"/>
      <c r="C205" s="103"/>
      <c r="D205" s="104"/>
      <c r="E205" s="104"/>
      <c r="F205" s="105"/>
    </row>
    <row r="206" spans="2:6" ht="12.5">
      <c r="B206" s="34"/>
      <c r="C206" s="103"/>
      <c r="D206" s="104"/>
      <c r="E206" s="104"/>
      <c r="F206" s="105"/>
    </row>
    <row r="207" spans="2:6" ht="12.5">
      <c r="B207" s="34"/>
      <c r="C207" s="103"/>
      <c r="D207" s="104"/>
      <c r="E207" s="104"/>
      <c r="F207" s="105"/>
    </row>
    <row r="208" spans="2:6" ht="12.5">
      <c r="B208" s="34"/>
      <c r="C208" s="103"/>
      <c r="D208" s="104"/>
      <c r="E208" s="104"/>
      <c r="F208" s="105"/>
    </row>
    <row r="209" spans="2:6" ht="12.5">
      <c r="B209" s="34"/>
      <c r="C209" s="103"/>
      <c r="D209" s="104"/>
      <c r="E209" s="104"/>
      <c r="F209" s="105"/>
    </row>
    <row r="210" spans="2:6" ht="12.5">
      <c r="B210" s="34"/>
      <c r="C210" s="103"/>
      <c r="D210" s="104"/>
      <c r="E210" s="104"/>
      <c r="F210" s="105"/>
    </row>
    <row r="211" spans="2:6" ht="12.5">
      <c r="B211" s="34"/>
      <c r="C211" s="103"/>
      <c r="D211" s="104"/>
      <c r="E211" s="104"/>
      <c r="F211" s="105"/>
    </row>
    <row r="212" spans="2:6" ht="12.5">
      <c r="B212" s="34"/>
      <c r="C212" s="103"/>
      <c r="D212" s="104"/>
      <c r="E212" s="104"/>
      <c r="F212" s="105"/>
    </row>
    <row r="213" spans="2:6" ht="12.5">
      <c r="B213" s="34"/>
      <c r="C213" s="103"/>
      <c r="D213" s="104"/>
      <c r="E213" s="104"/>
      <c r="F213" s="105"/>
    </row>
    <row r="214" spans="2:6" ht="12.5">
      <c r="B214" s="34"/>
      <c r="C214" s="103"/>
      <c r="D214" s="104"/>
      <c r="E214" s="104"/>
      <c r="F214" s="105"/>
    </row>
    <row r="215" spans="2:6" ht="12.5">
      <c r="B215" s="34"/>
      <c r="C215" s="103"/>
      <c r="D215" s="104"/>
      <c r="E215" s="104"/>
      <c r="F215" s="105"/>
    </row>
    <row r="216" spans="2:6" ht="12.5">
      <c r="B216" s="34"/>
      <c r="C216" s="103"/>
      <c r="D216" s="104"/>
      <c r="E216" s="104"/>
      <c r="F216" s="105"/>
    </row>
    <row r="217" spans="2:6" ht="12.5">
      <c r="B217" s="34"/>
      <c r="C217" s="103"/>
      <c r="D217" s="104"/>
      <c r="E217" s="104"/>
      <c r="F217" s="105"/>
    </row>
    <row r="218" spans="2:6" ht="12.5">
      <c r="B218" s="34"/>
      <c r="C218" s="103"/>
      <c r="D218" s="104"/>
      <c r="E218" s="104"/>
      <c r="F218" s="105"/>
    </row>
    <row r="219" spans="2:6" ht="12.5">
      <c r="B219" s="34"/>
      <c r="C219" s="103"/>
      <c r="D219" s="104"/>
      <c r="E219" s="104"/>
      <c r="F219" s="105"/>
    </row>
    <row r="220" spans="2:6" ht="12.5">
      <c r="B220" s="34"/>
      <c r="C220" s="103"/>
      <c r="D220" s="104"/>
      <c r="E220" s="104"/>
      <c r="F220" s="105"/>
    </row>
    <row r="221" spans="2:6" ht="12.5">
      <c r="B221" s="34"/>
      <c r="C221" s="103"/>
      <c r="D221" s="104"/>
      <c r="E221" s="104"/>
      <c r="F221" s="105"/>
    </row>
    <row r="222" spans="2:6" ht="12.5">
      <c r="B222" s="34"/>
      <c r="C222" s="103"/>
      <c r="D222" s="104"/>
      <c r="E222" s="104"/>
      <c r="F222" s="105"/>
    </row>
    <row r="223" spans="2:6" ht="12.5">
      <c r="B223" s="34"/>
      <c r="C223" s="103"/>
      <c r="D223" s="104"/>
      <c r="E223" s="104"/>
      <c r="F223" s="105"/>
    </row>
    <row r="224" spans="2:6" ht="12.5">
      <c r="B224" s="34"/>
      <c r="C224" s="103"/>
      <c r="D224" s="104"/>
      <c r="E224" s="104"/>
      <c r="F224" s="105"/>
    </row>
    <row r="225" spans="2:6" ht="12.5">
      <c r="B225" s="34"/>
      <c r="C225" s="103"/>
      <c r="D225" s="104"/>
      <c r="E225" s="104"/>
      <c r="F225" s="105"/>
    </row>
    <row r="226" spans="2:6" ht="12.5">
      <c r="B226" s="34"/>
      <c r="C226" s="103"/>
      <c r="D226" s="104"/>
      <c r="E226" s="104"/>
      <c r="F226" s="105"/>
    </row>
    <row r="227" spans="2:6" ht="12.5">
      <c r="B227" s="34"/>
      <c r="C227" s="103"/>
      <c r="D227" s="104"/>
      <c r="E227" s="104"/>
      <c r="F227" s="105"/>
    </row>
    <row r="228" spans="2:6" ht="12.5">
      <c r="B228" s="34"/>
      <c r="C228" s="103"/>
      <c r="D228" s="104"/>
      <c r="E228" s="104"/>
      <c r="F228" s="105"/>
    </row>
    <row r="229" spans="2:6" ht="12.5">
      <c r="B229" s="34"/>
      <c r="C229" s="103"/>
      <c r="D229" s="104"/>
      <c r="E229" s="104"/>
      <c r="F229" s="105"/>
    </row>
    <row r="230" spans="2:6" ht="12.5">
      <c r="B230" s="34"/>
      <c r="C230" s="103"/>
      <c r="D230" s="104"/>
      <c r="E230" s="104"/>
      <c r="F230" s="105"/>
    </row>
    <row r="231" spans="2:6" ht="12.5">
      <c r="B231" s="34"/>
      <c r="C231" s="103"/>
      <c r="D231" s="104"/>
      <c r="E231" s="104"/>
      <c r="F231" s="105"/>
    </row>
    <row r="232" spans="2:6" ht="12.5">
      <c r="B232" s="34"/>
      <c r="C232" s="103"/>
      <c r="D232" s="104"/>
      <c r="E232" s="104"/>
      <c r="F232" s="105"/>
    </row>
    <row r="233" spans="2:6" ht="12.5">
      <c r="B233" s="34"/>
      <c r="C233" s="103"/>
      <c r="D233" s="104"/>
      <c r="E233" s="104"/>
      <c r="F233" s="105"/>
    </row>
    <row r="234" spans="2:6" ht="12.5">
      <c r="B234" s="34"/>
      <c r="C234" s="103"/>
      <c r="D234" s="104"/>
      <c r="E234" s="104"/>
      <c r="F234" s="105"/>
    </row>
    <row r="235" spans="2:6" ht="12.5">
      <c r="B235" s="34"/>
      <c r="C235" s="103"/>
      <c r="D235" s="104"/>
      <c r="E235" s="104"/>
      <c r="F235" s="105"/>
    </row>
    <row r="236" spans="2:6" ht="12.5">
      <c r="B236" s="34"/>
      <c r="C236" s="103"/>
      <c r="D236" s="104"/>
      <c r="E236" s="104"/>
      <c r="F236" s="105"/>
    </row>
    <row r="237" spans="2:6" ht="12.5">
      <c r="B237" s="34"/>
      <c r="C237" s="103"/>
      <c r="D237" s="104"/>
      <c r="E237" s="104"/>
      <c r="F237" s="105"/>
    </row>
    <row r="238" spans="2:6" ht="12.5">
      <c r="B238" s="34"/>
      <c r="C238" s="103"/>
      <c r="D238" s="104"/>
      <c r="E238" s="104"/>
      <c r="F238" s="105"/>
    </row>
    <row r="239" spans="2:6" ht="12.5">
      <c r="B239" s="34"/>
      <c r="C239" s="103"/>
      <c r="D239" s="104"/>
      <c r="E239" s="104"/>
      <c r="F239" s="105"/>
    </row>
    <row r="240" spans="2:6" ht="12.5">
      <c r="B240" s="34"/>
      <c r="C240" s="103"/>
      <c r="D240" s="104"/>
      <c r="E240" s="104"/>
      <c r="F240" s="105"/>
    </row>
    <row r="241" spans="2:6" ht="12.5">
      <c r="B241" s="34"/>
      <c r="C241" s="103"/>
      <c r="D241" s="104"/>
      <c r="E241" s="104"/>
      <c r="F241" s="105"/>
    </row>
    <row r="242" spans="2:6" ht="12.5">
      <c r="B242" s="34"/>
      <c r="C242" s="103"/>
      <c r="D242" s="104"/>
      <c r="E242" s="104"/>
      <c r="F242" s="105"/>
    </row>
    <row r="243" spans="2:6" ht="12.5">
      <c r="B243" s="34"/>
      <c r="C243" s="103"/>
      <c r="D243" s="104"/>
      <c r="E243" s="104"/>
      <c r="F243" s="105"/>
    </row>
    <row r="244" spans="2:6" ht="12.5">
      <c r="B244" s="34"/>
      <c r="C244" s="103"/>
      <c r="D244" s="104"/>
      <c r="E244" s="104"/>
      <c r="F244" s="105"/>
    </row>
    <row r="245" spans="2:6" ht="12.5">
      <c r="B245" s="34"/>
      <c r="C245" s="103"/>
      <c r="D245" s="104"/>
      <c r="E245" s="104"/>
      <c r="F245" s="105"/>
    </row>
    <row r="246" spans="2:6" ht="12.5">
      <c r="B246" s="34"/>
      <c r="C246" s="103"/>
      <c r="D246" s="104"/>
      <c r="E246" s="104"/>
      <c r="F246" s="105"/>
    </row>
    <row r="247" spans="2:6" ht="12.5">
      <c r="B247" s="34"/>
      <c r="C247" s="103"/>
      <c r="D247" s="104"/>
      <c r="E247" s="104"/>
      <c r="F247" s="105"/>
    </row>
    <row r="248" spans="2:6" ht="12.5">
      <c r="B248" s="34"/>
      <c r="C248" s="103"/>
      <c r="D248" s="104"/>
      <c r="E248" s="104"/>
      <c r="F248" s="105"/>
    </row>
  </sheetData>
  <conditionalFormatting sqref="D15:D19">
    <cfRule type="expression" dxfId="18" priority="1">
      <formula>$D15&gt;#REF!</formula>
    </cfRule>
  </conditionalFormatting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8D650-3C9D-4465-B1D0-73F6226A3C66}">
  <dimension ref="B1:L1446"/>
  <sheetViews>
    <sheetView workbookViewId="0">
      <selection activeCell="I25" sqref="I25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46105</v>
      </c>
      <c r="C15" s="58">
        <f>SUMIF(F21:F5001,F15,C21:C5001)</f>
        <v>26182</v>
      </c>
      <c r="D15" s="59">
        <f>E15/C15</f>
        <v>34.221460545412867</v>
      </c>
      <c r="E15" s="59">
        <f>SUMIF(F21:F5001,F15,E21:E5001)</f>
        <v>895986.27999999968</v>
      </c>
      <c r="F15" s="60" t="s">
        <v>12</v>
      </c>
    </row>
    <row r="16" spans="2:10">
      <c r="B16" s="26">
        <f>B15</f>
        <v>46105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46105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46105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0.37849537037037034</v>
      </c>
      <c r="C21" s="110">
        <v>422</v>
      </c>
      <c r="D21" s="111">
        <v>33.68</v>
      </c>
      <c r="E21" s="111">
        <v>14212.96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0.37988425925925928</v>
      </c>
      <c r="C22" s="110">
        <v>106</v>
      </c>
      <c r="D22" s="111">
        <v>33.700000000000003</v>
      </c>
      <c r="E22" s="111">
        <v>3572.2000000000003</v>
      </c>
      <c r="F22" s="60" t="s">
        <v>12</v>
      </c>
    </row>
    <row r="23" spans="2:12">
      <c r="B23" s="109">
        <v>0.38015046296296295</v>
      </c>
      <c r="C23" s="110">
        <v>89</v>
      </c>
      <c r="D23" s="111">
        <v>33.659999999999997</v>
      </c>
      <c r="E23" s="111">
        <v>2995.74</v>
      </c>
      <c r="F23" s="60" t="s">
        <v>12</v>
      </c>
    </row>
    <row r="24" spans="2:12">
      <c r="B24" s="109">
        <v>0.38104166666666667</v>
      </c>
      <c r="C24" s="110">
        <v>90</v>
      </c>
      <c r="D24" s="111">
        <v>33.68</v>
      </c>
      <c r="E24" s="111">
        <v>3031.2</v>
      </c>
      <c r="F24" s="60" t="s">
        <v>12</v>
      </c>
    </row>
    <row r="25" spans="2:12">
      <c r="B25" s="109">
        <v>0.38177083333333334</v>
      </c>
      <c r="C25" s="110">
        <v>129</v>
      </c>
      <c r="D25" s="111">
        <v>33.68</v>
      </c>
      <c r="E25" s="111">
        <v>4344.72</v>
      </c>
      <c r="F25" s="60" t="s">
        <v>12</v>
      </c>
    </row>
    <row r="26" spans="2:12">
      <c r="B26" s="109">
        <v>0.38716435185185183</v>
      </c>
      <c r="C26" s="110">
        <v>614</v>
      </c>
      <c r="D26" s="111">
        <v>33.979999999999997</v>
      </c>
      <c r="E26" s="111">
        <v>20863.719999999998</v>
      </c>
      <c r="F26" s="60" t="s">
        <v>12</v>
      </c>
    </row>
    <row r="27" spans="2:12">
      <c r="B27" s="109">
        <v>0.38879629629629631</v>
      </c>
      <c r="C27" s="110">
        <v>102</v>
      </c>
      <c r="D27" s="111">
        <v>33.880000000000003</v>
      </c>
      <c r="E27" s="111">
        <v>3455.76</v>
      </c>
      <c r="F27" s="60" t="s">
        <v>12</v>
      </c>
    </row>
    <row r="28" spans="2:12">
      <c r="B28" s="109">
        <v>0.39201388888888888</v>
      </c>
      <c r="C28" s="110">
        <v>214</v>
      </c>
      <c r="D28" s="111">
        <v>34.08</v>
      </c>
      <c r="E28" s="111">
        <v>7293.12</v>
      </c>
      <c r="F28" s="60" t="s">
        <v>12</v>
      </c>
    </row>
    <row r="29" spans="2:12">
      <c r="B29" s="109">
        <v>0.39651620370370372</v>
      </c>
      <c r="C29" s="110">
        <v>328</v>
      </c>
      <c r="D29" s="111">
        <v>34.08</v>
      </c>
      <c r="E29" s="111">
        <v>11178.24</v>
      </c>
      <c r="F29" s="60" t="s">
        <v>12</v>
      </c>
    </row>
    <row r="30" spans="2:12">
      <c r="B30" s="109">
        <v>0.39651620370370372</v>
      </c>
      <c r="C30" s="110">
        <v>84</v>
      </c>
      <c r="D30" s="111">
        <v>34.08</v>
      </c>
      <c r="E30" s="111">
        <v>2862.72</v>
      </c>
      <c r="F30" s="60" t="s">
        <v>12</v>
      </c>
    </row>
    <row r="31" spans="2:12">
      <c r="B31" s="109">
        <v>0.3967013888888889</v>
      </c>
      <c r="C31" s="110">
        <v>116</v>
      </c>
      <c r="D31" s="111">
        <v>34.06</v>
      </c>
      <c r="E31" s="111">
        <v>3950.96</v>
      </c>
      <c r="F31" s="60" t="s">
        <v>12</v>
      </c>
    </row>
    <row r="32" spans="2:12">
      <c r="B32" s="109">
        <v>0.39940972222222221</v>
      </c>
      <c r="C32" s="110">
        <v>145</v>
      </c>
      <c r="D32" s="111">
        <v>34.08</v>
      </c>
      <c r="E32" s="111">
        <v>4941.5999999999995</v>
      </c>
      <c r="F32" s="60" t="s">
        <v>12</v>
      </c>
    </row>
    <row r="33" spans="2:6">
      <c r="B33" s="109">
        <v>0.39968749999999997</v>
      </c>
      <c r="C33" s="110">
        <v>94</v>
      </c>
      <c r="D33" s="111">
        <v>34.020000000000003</v>
      </c>
      <c r="E33" s="111">
        <v>3197.88</v>
      </c>
      <c r="F33" s="60" t="s">
        <v>12</v>
      </c>
    </row>
    <row r="34" spans="2:6">
      <c r="B34" s="109">
        <v>0.40443287037037035</v>
      </c>
      <c r="C34" s="110">
        <v>183</v>
      </c>
      <c r="D34" s="111">
        <v>34.14</v>
      </c>
      <c r="E34" s="111">
        <v>6247.62</v>
      </c>
      <c r="F34" s="60" t="s">
        <v>12</v>
      </c>
    </row>
    <row r="35" spans="2:6">
      <c r="B35" s="109">
        <v>0.40471064814814817</v>
      </c>
      <c r="C35" s="110">
        <v>179</v>
      </c>
      <c r="D35" s="111">
        <v>34.119999999999997</v>
      </c>
      <c r="E35" s="111">
        <v>6107.48</v>
      </c>
      <c r="F35" s="60" t="s">
        <v>12</v>
      </c>
    </row>
    <row r="36" spans="2:6">
      <c r="B36" s="109">
        <v>0.40578703703703706</v>
      </c>
      <c r="C36" s="110">
        <v>89</v>
      </c>
      <c r="D36" s="111">
        <v>34.08</v>
      </c>
      <c r="E36" s="111">
        <v>3033.12</v>
      </c>
      <c r="F36" s="60" t="s">
        <v>12</v>
      </c>
    </row>
    <row r="37" spans="2:6">
      <c r="B37" s="109">
        <v>0.40778935185185183</v>
      </c>
      <c r="C37" s="110">
        <v>90</v>
      </c>
      <c r="D37" s="111">
        <v>34.1</v>
      </c>
      <c r="E37" s="111">
        <v>3069</v>
      </c>
      <c r="F37" s="60" t="s">
        <v>12</v>
      </c>
    </row>
    <row r="38" spans="2:6">
      <c r="B38" s="109">
        <v>0.40954861111111113</v>
      </c>
      <c r="C38" s="110">
        <v>102</v>
      </c>
      <c r="D38" s="111">
        <v>34.1</v>
      </c>
      <c r="E38" s="111">
        <v>3478.2000000000003</v>
      </c>
      <c r="F38" s="60" t="s">
        <v>12</v>
      </c>
    </row>
    <row r="39" spans="2:6">
      <c r="B39" s="109">
        <v>0.4102662037037037</v>
      </c>
      <c r="C39" s="110">
        <v>90</v>
      </c>
      <c r="D39" s="111">
        <v>34.04</v>
      </c>
      <c r="E39" s="111">
        <v>3063.6</v>
      </c>
      <c r="F39" s="60" t="s">
        <v>12</v>
      </c>
    </row>
    <row r="40" spans="2:6">
      <c r="B40" s="109">
        <v>0.41444444444444445</v>
      </c>
      <c r="C40" s="110">
        <v>119</v>
      </c>
      <c r="D40" s="111">
        <v>34.06</v>
      </c>
      <c r="E40" s="111">
        <v>4053.1400000000003</v>
      </c>
      <c r="F40" s="60" t="s">
        <v>12</v>
      </c>
    </row>
    <row r="41" spans="2:6">
      <c r="B41" s="109">
        <v>0.41806712962962961</v>
      </c>
      <c r="C41" s="110">
        <v>160</v>
      </c>
      <c r="D41" s="111">
        <v>34.119999999999997</v>
      </c>
      <c r="E41" s="111">
        <v>5459.2</v>
      </c>
      <c r="F41" s="60" t="s">
        <v>12</v>
      </c>
    </row>
    <row r="42" spans="2:6">
      <c r="B42" s="109">
        <v>0.41806712962962961</v>
      </c>
      <c r="C42" s="110">
        <v>54</v>
      </c>
      <c r="D42" s="111">
        <v>34.119999999999997</v>
      </c>
      <c r="E42" s="111">
        <v>1842.4799999999998</v>
      </c>
      <c r="F42" s="60" t="s">
        <v>12</v>
      </c>
    </row>
    <row r="43" spans="2:6">
      <c r="B43" s="109">
        <v>0.41806712962962961</v>
      </c>
      <c r="C43" s="110">
        <v>158</v>
      </c>
      <c r="D43" s="111">
        <v>34.119999999999997</v>
      </c>
      <c r="E43" s="111">
        <v>5390.96</v>
      </c>
      <c r="F43" s="60" t="s">
        <v>12</v>
      </c>
    </row>
    <row r="44" spans="2:6">
      <c r="B44" s="109">
        <v>0.42024305555555558</v>
      </c>
      <c r="C44" s="110">
        <v>167</v>
      </c>
      <c r="D44" s="111">
        <v>34.119999999999997</v>
      </c>
      <c r="E44" s="111">
        <v>5698.04</v>
      </c>
      <c r="F44" s="60" t="s">
        <v>12</v>
      </c>
    </row>
    <row r="45" spans="2:6">
      <c r="B45" s="109">
        <v>0.42480324074074072</v>
      </c>
      <c r="C45" s="110">
        <v>276</v>
      </c>
      <c r="D45" s="111">
        <v>34.1</v>
      </c>
      <c r="E45" s="111">
        <v>9411.6</v>
      </c>
      <c r="F45" s="60" t="s">
        <v>12</v>
      </c>
    </row>
    <row r="46" spans="2:6">
      <c r="B46" s="109">
        <v>0.42644675925925923</v>
      </c>
      <c r="C46" s="110">
        <v>87</v>
      </c>
      <c r="D46" s="111">
        <v>34.020000000000003</v>
      </c>
      <c r="E46" s="111">
        <v>2959.7400000000002</v>
      </c>
      <c r="F46" s="60" t="s">
        <v>12</v>
      </c>
    </row>
    <row r="47" spans="2:6">
      <c r="B47" s="109">
        <v>0.42644675925925923</v>
      </c>
      <c r="C47" s="110">
        <v>5</v>
      </c>
      <c r="D47" s="111">
        <v>34.020000000000003</v>
      </c>
      <c r="E47" s="111">
        <v>170.10000000000002</v>
      </c>
      <c r="F47" s="60" t="s">
        <v>12</v>
      </c>
    </row>
    <row r="48" spans="2:6">
      <c r="B48" s="109">
        <v>0.43062499999999998</v>
      </c>
      <c r="C48" s="110">
        <v>154</v>
      </c>
      <c r="D48" s="111">
        <v>33.979999999999997</v>
      </c>
      <c r="E48" s="111">
        <v>5232.9199999999992</v>
      </c>
      <c r="F48" s="60" t="s">
        <v>12</v>
      </c>
    </row>
    <row r="49" spans="2:6">
      <c r="B49" s="109">
        <v>0.43182870370370369</v>
      </c>
      <c r="C49" s="110">
        <v>77</v>
      </c>
      <c r="D49" s="111">
        <v>34.04</v>
      </c>
      <c r="E49" s="111">
        <v>2621.08</v>
      </c>
      <c r="F49" s="60" t="s">
        <v>12</v>
      </c>
    </row>
    <row r="50" spans="2:6">
      <c r="B50" s="109">
        <v>0.43182870370370369</v>
      </c>
      <c r="C50" s="110">
        <v>94</v>
      </c>
      <c r="D50" s="111">
        <v>34.04</v>
      </c>
      <c r="E50" s="111">
        <v>3199.7599999999998</v>
      </c>
      <c r="F50" s="60" t="s">
        <v>12</v>
      </c>
    </row>
    <row r="51" spans="2:6">
      <c r="B51" s="109">
        <v>0.4402314814814815</v>
      </c>
      <c r="C51" s="110">
        <v>446</v>
      </c>
      <c r="D51" s="111">
        <v>34.26</v>
      </c>
      <c r="E51" s="111">
        <v>15279.96</v>
      </c>
      <c r="F51" s="60" t="s">
        <v>12</v>
      </c>
    </row>
    <row r="52" spans="2:6">
      <c r="B52" s="109">
        <v>0.44312499999999999</v>
      </c>
      <c r="C52" s="110">
        <v>96</v>
      </c>
      <c r="D52" s="111">
        <v>34.24</v>
      </c>
      <c r="E52" s="111">
        <v>3287.04</v>
      </c>
      <c r="F52" s="60" t="s">
        <v>12</v>
      </c>
    </row>
    <row r="53" spans="2:6">
      <c r="B53" s="109">
        <v>0.44351851851851853</v>
      </c>
      <c r="C53" s="110">
        <v>113</v>
      </c>
      <c r="D53" s="111">
        <v>34.18</v>
      </c>
      <c r="E53" s="111">
        <v>3862.34</v>
      </c>
      <c r="F53" s="60" t="s">
        <v>12</v>
      </c>
    </row>
    <row r="54" spans="2:6">
      <c r="B54" s="109">
        <v>0.44872685185185185</v>
      </c>
      <c r="C54" s="110">
        <v>181</v>
      </c>
      <c r="D54" s="111">
        <v>34.159999999999997</v>
      </c>
      <c r="E54" s="111">
        <v>6182.9599999999991</v>
      </c>
      <c r="F54" s="60" t="s">
        <v>12</v>
      </c>
    </row>
    <row r="55" spans="2:6">
      <c r="B55" s="109">
        <v>0.44872685185185185</v>
      </c>
      <c r="C55" s="110">
        <v>65</v>
      </c>
      <c r="D55" s="111">
        <v>34.159999999999997</v>
      </c>
      <c r="E55" s="111">
        <v>2220.3999999999996</v>
      </c>
      <c r="F55" s="60" t="s">
        <v>12</v>
      </c>
    </row>
    <row r="56" spans="2:6">
      <c r="B56" s="109">
        <v>0.45122685185185185</v>
      </c>
      <c r="C56" s="110">
        <v>120</v>
      </c>
      <c r="D56" s="111">
        <v>34.159999999999997</v>
      </c>
      <c r="E56" s="111">
        <v>4099.2</v>
      </c>
      <c r="F56" s="60" t="s">
        <v>12</v>
      </c>
    </row>
    <row r="57" spans="2:6">
      <c r="B57" s="109">
        <v>0.45245370370370369</v>
      </c>
      <c r="C57" s="110">
        <v>101</v>
      </c>
      <c r="D57" s="111">
        <v>34.159999999999997</v>
      </c>
      <c r="E57" s="111">
        <v>3450.16</v>
      </c>
      <c r="F57" s="60" t="s">
        <v>12</v>
      </c>
    </row>
    <row r="58" spans="2:6">
      <c r="B58" s="109">
        <v>0.45839120370370373</v>
      </c>
      <c r="C58" s="110">
        <v>194</v>
      </c>
      <c r="D58" s="111">
        <v>34.299999999999997</v>
      </c>
      <c r="E58" s="111">
        <v>6654.2</v>
      </c>
      <c r="F58" s="60" t="s">
        <v>12</v>
      </c>
    </row>
    <row r="59" spans="2:6">
      <c r="B59" s="109">
        <v>0.4596527777777778</v>
      </c>
      <c r="C59" s="110">
        <v>156</v>
      </c>
      <c r="D59" s="111">
        <v>34.24</v>
      </c>
      <c r="E59" s="111">
        <v>5341.4400000000005</v>
      </c>
      <c r="F59" s="60" t="s">
        <v>12</v>
      </c>
    </row>
    <row r="60" spans="2:6">
      <c r="B60" s="109">
        <v>0.46251157407407406</v>
      </c>
      <c r="C60" s="110">
        <v>91</v>
      </c>
      <c r="D60" s="111">
        <v>34.18</v>
      </c>
      <c r="E60" s="111">
        <v>3110.38</v>
      </c>
      <c r="F60" s="60" t="s">
        <v>12</v>
      </c>
    </row>
    <row r="61" spans="2:6">
      <c r="B61" s="109">
        <v>0.46721064814814817</v>
      </c>
      <c r="C61" s="110">
        <v>195</v>
      </c>
      <c r="D61" s="111">
        <v>34.18</v>
      </c>
      <c r="E61" s="111">
        <v>6665.1</v>
      </c>
      <c r="F61" s="60" t="s">
        <v>12</v>
      </c>
    </row>
    <row r="62" spans="2:6">
      <c r="B62" s="109">
        <v>0.46721064814814817</v>
      </c>
      <c r="C62" s="110">
        <v>143</v>
      </c>
      <c r="D62" s="111">
        <v>34.18</v>
      </c>
      <c r="E62" s="111">
        <v>4887.74</v>
      </c>
      <c r="F62" s="60" t="s">
        <v>12</v>
      </c>
    </row>
    <row r="63" spans="2:6">
      <c r="B63" s="109">
        <v>0.46883101851851849</v>
      </c>
      <c r="C63" s="110">
        <v>97</v>
      </c>
      <c r="D63" s="111">
        <v>34.159999999999997</v>
      </c>
      <c r="E63" s="111">
        <v>3313.5199999999995</v>
      </c>
      <c r="F63" s="60" t="s">
        <v>12</v>
      </c>
    </row>
    <row r="64" spans="2:6">
      <c r="B64" s="109">
        <v>0.47228009259259257</v>
      </c>
      <c r="C64" s="110">
        <v>93</v>
      </c>
      <c r="D64" s="111">
        <v>34.04</v>
      </c>
      <c r="E64" s="111">
        <v>3165.72</v>
      </c>
      <c r="F64" s="60" t="s">
        <v>12</v>
      </c>
    </row>
    <row r="65" spans="2:6">
      <c r="B65" s="109">
        <v>0.47547453703703701</v>
      </c>
      <c r="C65" s="110">
        <v>202</v>
      </c>
      <c r="D65" s="111">
        <v>34.06</v>
      </c>
      <c r="E65" s="111">
        <v>6880.1200000000008</v>
      </c>
      <c r="F65" s="60" t="s">
        <v>12</v>
      </c>
    </row>
    <row r="66" spans="2:6">
      <c r="B66" s="109">
        <v>0.47712962962962963</v>
      </c>
      <c r="C66" s="110">
        <v>93</v>
      </c>
      <c r="D66" s="111">
        <v>33.979999999999997</v>
      </c>
      <c r="E66" s="111">
        <v>3160.14</v>
      </c>
      <c r="F66" s="60" t="s">
        <v>12</v>
      </c>
    </row>
    <row r="67" spans="2:6">
      <c r="B67" s="109">
        <v>0.48143518518518519</v>
      </c>
      <c r="C67" s="110">
        <v>95</v>
      </c>
      <c r="D67" s="111">
        <v>33.979999999999997</v>
      </c>
      <c r="E67" s="111">
        <v>3228.1</v>
      </c>
      <c r="F67" s="60" t="s">
        <v>12</v>
      </c>
    </row>
    <row r="68" spans="2:6">
      <c r="B68" s="109">
        <v>0.48465277777777777</v>
      </c>
      <c r="C68" s="110">
        <v>21</v>
      </c>
      <c r="D68" s="111">
        <v>34</v>
      </c>
      <c r="E68" s="111">
        <v>714</v>
      </c>
      <c r="F68" s="60" t="s">
        <v>12</v>
      </c>
    </row>
    <row r="69" spans="2:6">
      <c r="B69" s="109">
        <v>0.48468749999999999</v>
      </c>
      <c r="C69" s="110">
        <v>239</v>
      </c>
      <c r="D69" s="111">
        <v>34</v>
      </c>
      <c r="E69" s="111">
        <v>8126</v>
      </c>
      <c r="F69" s="60" t="s">
        <v>12</v>
      </c>
    </row>
    <row r="70" spans="2:6">
      <c r="B70" s="109">
        <v>0.48834490740740738</v>
      </c>
      <c r="C70" s="110">
        <v>74</v>
      </c>
      <c r="D70" s="111">
        <v>34.06</v>
      </c>
      <c r="E70" s="111">
        <v>2520.44</v>
      </c>
      <c r="F70" s="60" t="s">
        <v>12</v>
      </c>
    </row>
    <row r="71" spans="2:6">
      <c r="B71" s="109">
        <v>0.48834490740740738</v>
      </c>
      <c r="C71" s="110">
        <v>76</v>
      </c>
      <c r="D71" s="111">
        <v>34.06</v>
      </c>
      <c r="E71" s="111">
        <v>2588.5600000000004</v>
      </c>
      <c r="F71" s="60" t="s">
        <v>12</v>
      </c>
    </row>
    <row r="72" spans="2:6">
      <c r="B72" s="109">
        <v>0.49057870370370371</v>
      </c>
      <c r="C72" s="110">
        <v>117</v>
      </c>
      <c r="D72" s="111">
        <v>34.1</v>
      </c>
      <c r="E72" s="111">
        <v>3989.7000000000003</v>
      </c>
      <c r="F72" s="60" t="s">
        <v>12</v>
      </c>
    </row>
    <row r="73" spans="2:6">
      <c r="B73" s="109">
        <v>0.49793981481481481</v>
      </c>
      <c r="C73" s="110">
        <v>354</v>
      </c>
      <c r="D73" s="111">
        <v>34.14</v>
      </c>
      <c r="E73" s="111">
        <v>12085.56</v>
      </c>
      <c r="F73" s="60" t="s">
        <v>12</v>
      </c>
    </row>
    <row r="74" spans="2:6">
      <c r="B74" s="109">
        <v>0.50113425925925925</v>
      </c>
      <c r="C74" s="110">
        <v>95</v>
      </c>
      <c r="D74" s="111">
        <v>34.119999999999997</v>
      </c>
      <c r="E74" s="111">
        <v>3241.3999999999996</v>
      </c>
      <c r="F74" s="60" t="s">
        <v>12</v>
      </c>
    </row>
    <row r="75" spans="2:6">
      <c r="B75" s="109">
        <v>0.50517361111111114</v>
      </c>
      <c r="C75" s="110">
        <v>231</v>
      </c>
      <c r="D75" s="111">
        <v>34.159999999999997</v>
      </c>
      <c r="E75" s="111">
        <v>7890.9599999999991</v>
      </c>
      <c r="F75" s="60" t="s">
        <v>12</v>
      </c>
    </row>
    <row r="76" spans="2:6">
      <c r="B76" s="109">
        <v>0.51251157407407411</v>
      </c>
      <c r="C76" s="110">
        <v>92</v>
      </c>
      <c r="D76" s="111">
        <v>34.14</v>
      </c>
      <c r="E76" s="111">
        <v>3140.88</v>
      </c>
      <c r="F76" s="60" t="s">
        <v>12</v>
      </c>
    </row>
    <row r="77" spans="2:6">
      <c r="B77" s="109">
        <v>0.52085648148148145</v>
      </c>
      <c r="C77" s="110">
        <v>111</v>
      </c>
      <c r="D77" s="111">
        <v>34.119999999999997</v>
      </c>
      <c r="E77" s="111">
        <v>3787.3199999999997</v>
      </c>
      <c r="F77" s="60" t="s">
        <v>12</v>
      </c>
    </row>
    <row r="78" spans="2:6">
      <c r="B78" s="109">
        <v>0.52085648148148145</v>
      </c>
      <c r="C78" s="110">
        <v>326</v>
      </c>
      <c r="D78" s="111">
        <v>34.119999999999997</v>
      </c>
      <c r="E78" s="111">
        <v>11123.119999999999</v>
      </c>
      <c r="F78" s="60" t="s">
        <v>12</v>
      </c>
    </row>
    <row r="79" spans="2:6">
      <c r="B79" s="109">
        <v>0.5300231481481481</v>
      </c>
      <c r="C79" s="110">
        <v>394</v>
      </c>
      <c r="D79" s="111">
        <v>34.159999999999997</v>
      </c>
      <c r="E79" s="111">
        <v>13459.039999999999</v>
      </c>
      <c r="F79" s="60" t="s">
        <v>12</v>
      </c>
    </row>
    <row r="80" spans="2:6">
      <c r="B80" s="109">
        <v>0.53631944444444446</v>
      </c>
      <c r="C80" s="110">
        <v>223</v>
      </c>
      <c r="D80" s="111">
        <v>34.200000000000003</v>
      </c>
      <c r="E80" s="111">
        <v>7626.6</v>
      </c>
      <c r="F80" s="60" t="s">
        <v>12</v>
      </c>
    </row>
    <row r="81" spans="2:6">
      <c r="B81" s="109">
        <v>0.53686342592592595</v>
      </c>
      <c r="C81" s="110">
        <v>89</v>
      </c>
      <c r="D81" s="111">
        <v>34.159999999999997</v>
      </c>
      <c r="E81" s="111">
        <v>3040.24</v>
      </c>
      <c r="F81" s="60" t="s">
        <v>12</v>
      </c>
    </row>
    <row r="82" spans="2:6">
      <c r="B82" s="109">
        <v>0.54459490740740746</v>
      </c>
      <c r="C82" s="110">
        <v>135</v>
      </c>
      <c r="D82" s="111">
        <v>34.200000000000003</v>
      </c>
      <c r="E82" s="111">
        <v>4617</v>
      </c>
      <c r="F82" s="60" t="s">
        <v>12</v>
      </c>
    </row>
    <row r="83" spans="2:6">
      <c r="B83" s="109">
        <v>0.54459490740740746</v>
      </c>
      <c r="C83" s="110">
        <v>26</v>
      </c>
      <c r="D83" s="111">
        <v>34.200000000000003</v>
      </c>
      <c r="E83" s="111">
        <v>889.2</v>
      </c>
      <c r="F83" s="60" t="s">
        <v>12</v>
      </c>
    </row>
    <row r="84" spans="2:6">
      <c r="B84" s="109">
        <v>0.54459490740740746</v>
      </c>
      <c r="C84" s="110">
        <v>112</v>
      </c>
      <c r="D84" s="111">
        <v>34.200000000000003</v>
      </c>
      <c r="E84" s="111">
        <v>3830.4000000000005</v>
      </c>
      <c r="F84" s="60" t="s">
        <v>12</v>
      </c>
    </row>
    <row r="85" spans="2:6">
      <c r="B85" s="109">
        <v>0.54547453703703708</v>
      </c>
      <c r="C85" s="110">
        <v>94</v>
      </c>
      <c r="D85" s="111">
        <v>34.18</v>
      </c>
      <c r="E85" s="111">
        <v>3212.92</v>
      </c>
      <c r="F85" s="60" t="s">
        <v>12</v>
      </c>
    </row>
    <row r="86" spans="2:6">
      <c r="B86" s="109">
        <v>0.5476388888888889</v>
      </c>
      <c r="C86" s="110">
        <v>96</v>
      </c>
      <c r="D86" s="111">
        <v>34.159999999999997</v>
      </c>
      <c r="E86" s="111">
        <v>3279.3599999999997</v>
      </c>
      <c r="F86" s="60" t="s">
        <v>12</v>
      </c>
    </row>
    <row r="87" spans="2:6">
      <c r="B87" s="109">
        <v>0.55548611111111112</v>
      </c>
      <c r="C87" s="110">
        <v>307</v>
      </c>
      <c r="D87" s="111">
        <v>34.18</v>
      </c>
      <c r="E87" s="111">
        <v>10493.26</v>
      </c>
      <c r="F87" s="60" t="s">
        <v>12</v>
      </c>
    </row>
    <row r="88" spans="2:6">
      <c r="B88" s="109">
        <v>0.56366898148148148</v>
      </c>
      <c r="C88" s="110">
        <v>201</v>
      </c>
      <c r="D88" s="111">
        <v>34.22</v>
      </c>
      <c r="E88" s="111">
        <v>6878.2199999999993</v>
      </c>
      <c r="F88" s="60" t="s">
        <v>12</v>
      </c>
    </row>
    <row r="89" spans="2:6">
      <c r="B89" s="109">
        <v>0.56366898148148148</v>
      </c>
      <c r="C89" s="110">
        <v>112</v>
      </c>
      <c r="D89" s="111">
        <v>34.22</v>
      </c>
      <c r="E89" s="111">
        <v>3832.64</v>
      </c>
      <c r="F89" s="60" t="s">
        <v>12</v>
      </c>
    </row>
    <row r="90" spans="2:6">
      <c r="B90" s="109">
        <v>0.56620370370370365</v>
      </c>
      <c r="C90" s="110">
        <v>91</v>
      </c>
      <c r="D90" s="111">
        <v>34.159999999999997</v>
      </c>
      <c r="E90" s="111">
        <v>3108.5599999999995</v>
      </c>
      <c r="F90" s="60" t="s">
        <v>12</v>
      </c>
    </row>
    <row r="91" spans="2:6">
      <c r="B91" s="109">
        <v>0.56982638888888892</v>
      </c>
      <c r="C91" s="110">
        <v>92</v>
      </c>
      <c r="D91" s="111">
        <v>34.1</v>
      </c>
      <c r="E91" s="111">
        <v>3137.2000000000003</v>
      </c>
      <c r="F91" s="60" t="s">
        <v>12</v>
      </c>
    </row>
    <row r="92" spans="2:6">
      <c r="B92" s="109">
        <v>0.57165509259259262</v>
      </c>
      <c r="C92" s="110">
        <v>113</v>
      </c>
      <c r="D92" s="111">
        <v>34.119999999999997</v>
      </c>
      <c r="E92" s="111">
        <v>3855.5599999999995</v>
      </c>
      <c r="F92" s="60" t="s">
        <v>12</v>
      </c>
    </row>
    <row r="93" spans="2:6">
      <c r="B93" s="109">
        <v>0.57391203703703708</v>
      </c>
      <c r="C93" s="110">
        <v>95</v>
      </c>
      <c r="D93" s="111">
        <v>34.08</v>
      </c>
      <c r="E93" s="111">
        <v>3237.6</v>
      </c>
      <c r="F93" s="60" t="s">
        <v>12</v>
      </c>
    </row>
    <row r="94" spans="2:6">
      <c r="B94" s="109">
        <v>0.57719907407407411</v>
      </c>
      <c r="C94" s="110">
        <v>92</v>
      </c>
      <c r="D94" s="111">
        <v>34.06</v>
      </c>
      <c r="E94" s="111">
        <v>3133.5200000000004</v>
      </c>
      <c r="F94" s="60" t="s">
        <v>12</v>
      </c>
    </row>
    <row r="95" spans="2:6">
      <c r="B95" s="109">
        <v>0.58831018518518519</v>
      </c>
      <c r="C95" s="110">
        <v>98</v>
      </c>
      <c r="D95" s="111">
        <v>34.04</v>
      </c>
      <c r="E95" s="111">
        <v>3335.92</v>
      </c>
      <c r="F95" s="60" t="s">
        <v>12</v>
      </c>
    </row>
    <row r="96" spans="2:6">
      <c r="B96" s="109">
        <v>0.58831018518518519</v>
      </c>
      <c r="C96" s="110">
        <v>357</v>
      </c>
      <c r="D96" s="111">
        <v>34.04</v>
      </c>
      <c r="E96" s="111">
        <v>12152.279999999999</v>
      </c>
      <c r="F96" s="60" t="s">
        <v>12</v>
      </c>
    </row>
    <row r="97" spans="2:6">
      <c r="B97" s="109">
        <v>0.58967592592592588</v>
      </c>
      <c r="C97" s="110">
        <v>92</v>
      </c>
      <c r="D97" s="111">
        <v>34.020000000000003</v>
      </c>
      <c r="E97" s="111">
        <v>3129.84</v>
      </c>
      <c r="F97" s="60" t="s">
        <v>12</v>
      </c>
    </row>
    <row r="98" spans="2:6">
      <c r="B98" s="109">
        <v>0.59642361111111108</v>
      </c>
      <c r="C98" s="110">
        <v>283</v>
      </c>
      <c r="D98" s="111">
        <v>34.08</v>
      </c>
      <c r="E98" s="111">
        <v>9644.64</v>
      </c>
      <c r="F98" s="60" t="s">
        <v>12</v>
      </c>
    </row>
    <row r="99" spans="2:6">
      <c r="B99" s="109">
        <v>0.60108796296296296</v>
      </c>
      <c r="C99" s="110">
        <v>202</v>
      </c>
      <c r="D99" s="111">
        <v>34.06</v>
      </c>
      <c r="E99" s="111">
        <v>6880.1200000000008</v>
      </c>
      <c r="F99" s="60" t="s">
        <v>12</v>
      </c>
    </row>
    <row r="100" spans="2:6">
      <c r="B100" s="109">
        <v>0.60684027777777783</v>
      </c>
      <c r="C100" s="110">
        <v>178</v>
      </c>
      <c r="D100" s="111">
        <v>34.159999999999997</v>
      </c>
      <c r="E100" s="111">
        <v>6080.48</v>
      </c>
      <c r="F100" s="60" t="s">
        <v>12</v>
      </c>
    </row>
    <row r="101" spans="2:6">
      <c r="B101" s="109">
        <v>0.60684027777777783</v>
      </c>
      <c r="C101" s="110">
        <v>105</v>
      </c>
      <c r="D101" s="111">
        <v>34.159999999999997</v>
      </c>
      <c r="E101" s="111">
        <v>3586.7999999999997</v>
      </c>
      <c r="F101" s="60" t="s">
        <v>12</v>
      </c>
    </row>
    <row r="102" spans="2:6">
      <c r="B102" s="109">
        <v>0.60684027777777783</v>
      </c>
      <c r="C102" s="110">
        <v>57</v>
      </c>
      <c r="D102" s="111">
        <v>34.159999999999997</v>
      </c>
      <c r="E102" s="111">
        <v>1947.12</v>
      </c>
      <c r="F102" s="60" t="s">
        <v>12</v>
      </c>
    </row>
    <row r="103" spans="2:6">
      <c r="B103" s="109">
        <v>0.60884259259259255</v>
      </c>
      <c r="C103" s="110">
        <v>323</v>
      </c>
      <c r="D103" s="111">
        <v>34.200000000000003</v>
      </c>
      <c r="E103" s="111">
        <v>11046.6</v>
      </c>
      <c r="F103" s="60" t="s">
        <v>12</v>
      </c>
    </row>
    <row r="104" spans="2:6">
      <c r="B104" s="109">
        <v>0.61245370370370367</v>
      </c>
      <c r="C104" s="110">
        <v>224</v>
      </c>
      <c r="D104" s="111">
        <v>34.22</v>
      </c>
      <c r="E104" s="111">
        <v>7665.28</v>
      </c>
      <c r="F104" s="60" t="s">
        <v>12</v>
      </c>
    </row>
    <row r="105" spans="2:6">
      <c r="B105" s="109">
        <v>0.61245370370370367</v>
      </c>
      <c r="C105" s="110">
        <v>704</v>
      </c>
      <c r="D105" s="111">
        <v>34.22</v>
      </c>
      <c r="E105" s="111">
        <v>24090.879999999997</v>
      </c>
      <c r="F105" s="60" t="s">
        <v>12</v>
      </c>
    </row>
    <row r="106" spans="2:6">
      <c r="B106" s="109">
        <v>0.61245370370370367</v>
      </c>
      <c r="C106" s="110">
        <v>331</v>
      </c>
      <c r="D106" s="111">
        <v>34.22</v>
      </c>
      <c r="E106" s="111">
        <v>11326.82</v>
      </c>
      <c r="F106" s="60" t="s">
        <v>12</v>
      </c>
    </row>
    <row r="107" spans="2:6">
      <c r="B107" s="109">
        <v>0.61245370370370367</v>
      </c>
      <c r="C107" s="110">
        <v>363</v>
      </c>
      <c r="D107" s="111">
        <v>34.22</v>
      </c>
      <c r="E107" s="111">
        <v>12421.859999999999</v>
      </c>
      <c r="F107" s="60" t="s">
        <v>12</v>
      </c>
    </row>
    <row r="108" spans="2:6">
      <c r="B108" s="109">
        <v>0.6134722222222222</v>
      </c>
      <c r="C108" s="110">
        <v>82</v>
      </c>
      <c r="D108" s="111">
        <v>34.24</v>
      </c>
      <c r="E108" s="111">
        <v>2807.6800000000003</v>
      </c>
      <c r="F108" s="60" t="s">
        <v>12</v>
      </c>
    </row>
    <row r="109" spans="2:6">
      <c r="B109" s="109">
        <v>0.6134722222222222</v>
      </c>
      <c r="C109" s="110">
        <v>49</v>
      </c>
      <c r="D109" s="111">
        <v>34.24</v>
      </c>
      <c r="E109" s="111">
        <v>1677.76</v>
      </c>
      <c r="F109" s="60" t="s">
        <v>12</v>
      </c>
    </row>
    <row r="110" spans="2:6">
      <c r="B110" s="109">
        <v>0.61459490740740741</v>
      </c>
      <c r="C110" s="110">
        <v>102</v>
      </c>
      <c r="D110" s="111">
        <v>34.22</v>
      </c>
      <c r="E110" s="111">
        <v>3490.44</v>
      </c>
      <c r="F110" s="60" t="s">
        <v>12</v>
      </c>
    </row>
    <row r="111" spans="2:6">
      <c r="B111" s="109">
        <v>0.6171875</v>
      </c>
      <c r="C111" s="110">
        <v>487</v>
      </c>
      <c r="D111" s="111">
        <v>34.22</v>
      </c>
      <c r="E111" s="111">
        <v>16665.14</v>
      </c>
      <c r="F111" s="60" t="s">
        <v>12</v>
      </c>
    </row>
    <row r="112" spans="2:6">
      <c r="B112" s="109">
        <v>0.61782407407407403</v>
      </c>
      <c r="C112" s="110">
        <v>53</v>
      </c>
      <c r="D112" s="111">
        <v>34.22</v>
      </c>
      <c r="E112" s="111">
        <v>1813.6599999999999</v>
      </c>
      <c r="F112" s="60" t="s">
        <v>12</v>
      </c>
    </row>
    <row r="113" spans="2:6">
      <c r="B113" s="109">
        <v>0.61807870370370366</v>
      </c>
      <c r="C113" s="110">
        <v>41</v>
      </c>
      <c r="D113" s="111">
        <v>34.22</v>
      </c>
      <c r="E113" s="111">
        <v>1403.02</v>
      </c>
      <c r="F113" s="60" t="s">
        <v>12</v>
      </c>
    </row>
    <row r="114" spans="2:6">
      <c r="B114" s="109">
        <v>0.61837962962962967</v>
      </c>
      <c r="C114" s="110">
        <v>98</v>
      </c>
      <c r="D114" s="111">
        <v>34.200000000000003</v>
      </c>
      <c r="E114" s="111">
        <v>3351.6000000000004</v>
      </c>
      <c r="F114" s="60" t="s">
        <v>12</v>
      </c>
    </row>
    <row r="115" spans="2:6">
      <c r="B115" s="109">
        <v>0.6194560185185185</v>
      </c>
      <c r="C115" s="110">
        <v>136</v>
      </c>
      <c r="D115" s="111">
        <v>34.18</v>
      </c>
      <c r="E115" s="111">
        <v>4648.4799999999996</v>
      </c>
      <c r="F115" s="60" t="s">
        <v>12</v>
      </c>
    </row>
    <row r="116" spans="2:6">
      <c r="B116" s="109">
        <v>0.6194560185185185</v>
      </c>
      <c r="C116" s="110">
        <v>25</v>
      </c>
      <c r="D116" s="111">
        <v>34.18</v>
      </c>
      <c r="E116" s="111">
        <v>854.5</v>
      </c>
      <c r="F116" s="60" t="s">
        <v>12</v>
      </c>
    </row>
    <row r="117" spans="2:6">
      <c r="B117" s="109">
        <v>0.62070601851851848</v>
      </c>
      <c r="C117" s="110">
        <v>100</v>
      </c>
      <c r="D117" s="111">
        <v>34.159999999999997</v>
      </c>
      <c r="E117" s="111">
        <v>3415.9999999999995</v>
      </c>
      <c r="F117" s="60" t="s">
        <v>12</v>
      </c>
    </row>
    <row r="118" spans="2:6">
      <c r="B118" s="109">
        <v>0.62101851851851853</v>
      </c>
      <c r="C118" s="110">
        <v>113</v>
      </c>
      <c r="D118" s="111">
        <v>34.14</v>
      </c>
      <c r="E118" s="111">
        <v>3857.82</v>
      </c>
      <c r="F118" s="60" t="s">
        <v>12</v>
      </c>
    </row>
    <row r="119" spans="2:6">
      <c r="B119" s="109">
        <v>0.62844907407407402</v>
      </c>
      <c r="C119" s="110">
        <v>212</v>
      </c>
      <c r="D119" s="111">
        <v>34.159999999999997</v>
      </c>
      <c r="E119" s="111">
        <v>7241.9199999999992</v>
      </c>
      <c r="F119" s="60" t="s">
        <v>12</v>
      </c>
    </row>
    <row r="120" spans="2:6">
      <c r="B120" s="109">
        <v>0.6330324074074074</v>
      </c>
      <c r="C120" s="110">
        <v>24</v>
      </c>
      <c r="D120" s="111">
        <v>34.299999999999997</v>
      </c>
      <c r="E120" s="111">
        <v>823.19999999999993</v>
      </c>
      <c r="F120" s="60" t="s">
        <v>12</v>
      </c>
    </row>
    <row r="121" spans="2:6">
      <c r="B121" s="109">
        <v>0.63390046296296299</v>
      </c>
      <c r="C121" s="110">
        <v>476</v>
      </c>
      <c r="D121" s="111">
        <v>34.28</v>
      </c>
      <c r="E121" s="111">
        <v>16317.28</v>
      </c>
      <c r="F121" s="60" t="s">
        <v>12</v>
      </c>
    </row>
    <row r="122" spans="2:6">
      <c r="B122" s="109">
        <v>0.63390046296296299</v>
      </c>
      <c r="C122" s="110">
        <v>892</v>
      </c>
      <c r="D122" s="111">
        <v>34.28</v>
      </c>
      <c r="E122" s="111">
        <v>30577.760000000002</v>
      </c>
      <c r="F122" s="60" t="s">
        <v>12</v>
      </c>
    </row>
    <row r="123" spans="2:6">
      <c r="B123" s="109">
        <v>0.63428240740740738</v>
      </c>
      <c r="C123" s="110">
        <v>111</v>
      </c>
      <c r="D123" s="111">
        <v>34.24</v>
      </c>
      <c r="E123" s="111">
        <v>3800.6400000000003</v>
      </c>
      <c r="F123" s="60" t="s">
        <v>12</v>
      </c>
    </row>
    <row r="124" spans="2:6">
      <c r="B124" s="109">
        <v>0.63716435185185183</v>
      </c>
      <c r="C124" s="110">
        <v>275</v>
      </c>
      <c r="D124" s="111">
        <v>34.22</v>
      </c>
      <c r="E124" s="111">
        <v>9410.5</v>
      </c>
      <c r="F124" s="60" t="s">
        <v>12</v>
      </c>
    </row>
    <row r="125" spans="2:6">
      <c r="B125" s="109">
        <v>0.63716435185185183</v>
      </c>
      <c r="C125" s="110">
        <v>72</v>
      </c>
      <c r="D125" s="111">
        <v>34.22</v>
      </c>
      <c r="E125" s="111">
        <v>2463.84</v>
      </c>
      <c r="F125" s="60" t="s">
        <v>12</v>
      </c>
    </row>
    <row r="126" spans="2:6">
      <c r="B126" s="109">
        <v>0.63975694444444442</v>
      </c>
      <c r="C126" s="110">
        <v>3</v>
      </c>
      <c r="D126" s="111">
        <v>34.18</v>
      </c>
      <c r="E126" s="111">
        <v>102.53999999999999</v>
      </c>
      <c r="F126" s="60" t="s">
        <v>12</v>
      </c>
    </row>
    <row r="127" spans="2:6">
      <c r="B127" s="109">
        <v>0.64023148148148146</v>
      </c>
      <c r="C127" s="110">
        <v>90</v>
      </c>
      <c r="D127" s="111">
        <v>34.18</v>
      </c>
      <c r="E127" s="111">
        <v>3076.2</v>
      </c>
      <c r="F127" s="60" t="s">
        <v>12</v>
      </c>
    </row>
    <row r="128" spans="2:6">
      <c r="B128" s="109">
        <v>0.64583333333333337</v>
      </c>
      <c r="C128" s="110">
        <v>50</v>
      </c>
      <c r="D128" s="111">
        <v>34.22</v>
      </c>
      <c r="E128" s="111">
        <v>1711</v>
      </c>
      <c r="F128" s="60" t="s">
        <v>12</v>
      </c>
    </row>
    <row r="129" spans="2:6">
      <c r="B129" s="109">
        <v>0.64583333333333337</v>
      </c>
      <c r="C129" s="110">
        <v>127</v>
      </c>
      <c r="D129" s="111">
        <v>34.22</v>
      </c>
      <c r="E129" s="111">
        <v>4345.9399999999996</v>
      </c>
      <c r="F129" s="60" t="s">
        <v>12</v>
      </c>
    </row>
    <row r="130" spans="2:6">
      <c r="B130" s="109">
        <v>0.64651620370370366</v>
      </c>
      <c r="C130" s="110">
        <v>604</v>
      </c>
      <c r="D130" s="111">
        <v>34.28</v>
      </c>
      <c r="E130" s="111">
        <v>20705.12</v>
      </c>
      <c r="F130" s="60" t="s">
        <v>12</v>
      </c>
    </row>
    <row r="131" spans="2:6">
      <c r="B131" s="109">
        <v>0.64959490740740744</v>
      </c>
      <c r="C131" s="110">
        <v>296</v>
      </c>
      <c r="D131" s="111">
        <v>34.26</v>
      </c>
      <c r="E131" s="111">
        <v>10140.959999999999</v>
      </c>
      <c r="F131" s="60" t="s">
        <v>12</v>
      </c>
    </row>
    <row r="132" spans="2:6">
      <c r="B132" s="109">
        <v>0.65015046296296297</v>
      </c>
      <c r="C132" s="110">
        <v>242</v>
      </c>
      <c r="D132" s="111">
        <v>34.24</v>
      </c>
      <c r="E132" s="111">
        <v>8286.08</v>
      </c>
      <c r="F132" s="60" t="s">
        <v>12</v>
      </c>
    </row>
    <row r="133" spans="2:6">
      <c r="B133" s="109">
        <v>0.65277777777777779</v>
      </c>
      <c r="C133" s="110">
        <v>112</v>
      </c>
      <c r="D133" s="111">
        <v>34.26</v>
      </c>
      <c r="E133" s="111">
        <v>3837.12</v>
      </c>
      <c r="F133" s="60" t="s">
        <v>12</v>
      </c>
    </row>
    <row r="134" spans="2:6">
      <c r="B134" s="109">
        <v>0.65688657407407403</v>
      </c>
      <c r="C134" s="110">
        <v>218</v>
      </c>
      <c r="D134" s="111">
        <v>34.24</v>
      </c>
      <c r="E134" s="111">
        <v>7464.3200000000006</v>
      </c>
      <c r="F134" s="60" t="s">
        <v>12</v>
      </c>
    </row>
    <row r="135" spans="2:6">
      <c r="B135" s="109">
        <v>0.65688657407407403</v>
      </c>
      <c r="C135" s="110">
        <v>74</v>
      </c>
      <c r="D135" s="111">
        <v>34.24</v>
      </c>
      <c r="E135" s="111">
        <v>2533.7600000000002</v>
      </c>
      <c r="F135" s="60" t="s">
        <v>12</v>
      </c>
    </row>
    <row r="136" spans="2:6">
      <c r="B136" s="109">
        <v>0.65688657407407403</v>
      </c>
      <c r="C136" s="110">
        <v>211</v>
      </c>
      <c r="D136" s="111">
        <v>34.24</v>
      </c>
      <c r="E136" s="111">
        <v>7224.64</v>
      </c>
      <c r="F136" s="60" t="s">
        <v>12</v>
      </c>
    </row>
    <row r="137" spans="2:6">
      <c r="B137" s="109">
        <v>0.65905092592592596</v>
      </c>
      <c r="C137" s="110">
        <v>139</v>
      </c>
      <c r="D137" s="111">
        <v>34.32</v>
      </c>
      <c r="E137" s="111">
        <v>4770.4800000000005</v>
      </c>
      <c r="F137" s="60" t="s">
        <v>12</v>
      </c>
    </row>
    <row r="138" spans="2:6">
      <c r="B138" s="109">
        <v>0.65943287037037035</v>
      </c>
      <c r="C138" s="110">
        <v>213</v>
      </c>
      <c r="D138" s="111">
        <v>34.299999999999997</v>
      </c>
      <c r="E138" s="111">
        <v>7305.9</v>
      </c>
      <c r="F138" s="60" t="s">
        <v>12</v>
      </c>
    </row>
    <row r="139" spans="2:6">
      <c r="B139" s="109">
        <v>0.66079861111111116</v>
      </c>
      <c r="C139" s="110">
        <v>95</v>
      </c>
      <c r="D139" s="111">
        <v>34.28</v>
      </c>
      <c r="E139" s="111">
        <v>3256.6</v>
      </c>
      <c r="F139" s="60" t="s">
        <v>12</v>
      </c>
    </row>
    <row r="140" spans="2:6">
      <c r="B140" s="109">
        <v>0.66167824074074078</v>
      </c>
      <c r="C140" s="110">
        <v>120</v>
      </c>
      <c r="D140" s="111">
        <v>34.28</v>
      </c>
      <c r="E140" s="111">
        <v>4113.6000000000004</v>
      </c>
      <c r="F140" s="60" t="s">
        <v>12</v>
      </c>
    </row>
    <row r="141" spans="2:6">
      <c r="B141" s="109">
        <v>0.6629976851851852</v>
      </c>
      <c r="C141" s="110">
        <v>129</v>
      </c>
      <c r="D141" s="111">
        <v>34.299999999999997</v>
      </c>
      <c r="E141" s="111">
        <v>4424.7</v>
      </c>
      <c r="F141" s="60" t="s">
        <v>12</v>
      </c>
    </row>
    <row r="142" spans="2:6">
      <c r="B142" s="109">
        <v>0.66614583333333333</v>
      </c>
      <c r="C142" s="110">
        <v>138</v>
      </c>
      <c r="D142" s="111">
        <v>34.32</v>
      </c>
      <c r="E142" s="111">
        <v>4736.16</v>
      </c>
      <c r="F142" s="60" t="s">
        <v>12</v>
      </c>
    </row>
    <row r="143" spans="2:6">
      <c r="B143" s="109">
        <v>0.66814814814814816</v>
      </c>
      <c r="C143" s="110">
        <v>300</v>
      </c>
      <c r="D143" s="111">
        <v>34.36</v>
      </c>
      <c r="E143" s="111">
        <v>10308</v>
      </c>
      <c r="F143" s="60" t="s">
        <v>12</v>
      </c>
    </row>
    <row r="144" spans="2:6">
      <c r="B144" s="109">
        <v>0.66814814814814816</v>
      </c>
      <c r="C144" s="110">
        <v>124</v>
      </c>
      <c r="D144" s="111">
        <v>34.36</v>
      </c>
      <c r="E144" s="111">
        <v>4260.6400000000003</v>
      </c>
      <c r="F144" s="60" t="s">
        <v>12</v>
      </c>
    </row>
    <row r="145" spans="2:6">
      <c r="B145" s="109">
        <v>0.67854166666666671</v>
      </c>
      <c r="C145" s="110">
        <v>990</v>
      </c>
      <c r="D145" s="111">
        <v>34.520000000000003</v>
      </c>
      <c r="E145" s="111">
        <v>34174.800000000003</v>
      </c>
      <c r="F145" s="60" t="s">
        <v>12</v>
      </c>
    </row>
    <row r="146" spans="2:6">
      <c r="B146" s="109">
        <v>0.68134259259259256</v>
      </c>
      <c r="C146" s="110">
        <v>111</v>
      </c>
      <c r="D146" s="111">
        <v>34.44</v>
      </c>
      <c r="E146" s="111">
        <v>3822.8399999999997</v>
      </c>
      <c r="F146" s="60" t="s">
        <v>12</v>
      </c>
    </row>
    <row r="147" spans="2:6">
      <c r="B147" s="109">
        <v>0.68837962962962962</v>
      </c>
      <c r="C147" s="110">
        <v>1</v>
      </c>
      <c r="D147" s="111">
        <v>34.479999999999997</v>
      </c>
      <c r="E147" s="111">
        <v>34.479999999999997</v>
      </c>
      <c r="F147" s="60" t="s">
        <v>12</v>
      </c>
    </row>
    <row r="148" spans="2:6">
      <c r="B148" s="109">
        <v>0.68837962962962962</v>
      </c>
      <c r="C148" s="110">
        <v>228</v>
      </c>
      <c r="D148" s="111">
        <v>34.479999999999997</v>
      </c>
      <c r="E148" s="111">
        <v>7861.44</v>
      </c>
      <c r="F148" s="60" t="s">
        <v>12</v>
      </c>
    </row>
    <row r="149" spans="2:6">
      <c r="B149" s="109">
        <v>0.68880787037037039</v>
      </c>
      <c r="C149" s="110">
        <v>499</v>
      </c>
      <c r="D149" s="111">
        <v>34.46</v>
      </c>
      <c r="E149" s="111">
        <v>17195.54</v>
      </c>
      <c r="F149" s="60" t="s">
        <v>12</v>
      </c>
    </row>
    <row r="150" spans="2:6">
      <c r="B150" s="109">
        <v>0.69223379629629633</v>
      </c>
      <c r="C150" s="110">
        <v>274</v>
      </c>
      <c r="D150" s="111">
        <v>34.479999999999997</v>
      </c>
      <c r="E150" s="111">
        <v>9447.5199999999986</v>
      </c>
      <c r="F150" s="60" t="s">
        <v>12</v>
      </c>
    </row>
    <row r="151" spans="2:6">
      <c r="B151" s="109">
        <v>0.69390046296296293</v>
      </c>
      <c r="C151" s="110">
        <v>333</v>
      </c>
      <c r="D151" s="111">
        <v>34.46</v>
      </c>
      <c r="E151" s="111">
        <v>11475.18</v>
      </c>
      <c r="F151" s="60" t="s">
        <v>12</v>
      </c>
    </row>
    <row r="152" spans="2:6">
      <c r="B152" s="109">
        <v>0.69401620370370365</v>
      </c>
      <c r="C152" s="110">
        <v>182</v>
      </c>
      <c r="D152" s="111">
        <v>34.42</v>
      </c>
      <c r="E152" s="111">
        <v>6264.4400000000005</v>
      </c>
      <c r="F152" s="60" t="s">
        <v>12</v>
      </c>
    </row>
    <row r="153" spans="2:6">
      <c r="B153" s="109">
        <v>0.69717592592592592</v>
      </c>
      <c r="C153" s="110">
        <v>77</v>
      </c>
      <c r="D153" s="111">
        <v>34.520000000000003</v>
      </c>
      <c r="E153" s="111">
        <v>2658.0400000000004</v>
      </c>
      <c r="F153" s="60" t="s">
        <v>12</v>
      </c>
    </row>
    <row r="154" spans="2:6">
      <c r="B154" s="109">
        <v>0.69807870370370373</v>
      </c>
      <c r="C154" s="110">
        <v>132</v>
      </c>
      <c r="D154" s="111">
        <v>34.520000000000003</v>
      </c>
      <c r="E154" s="111">
        <v>4556.6400000000003</v>
      </c>
      <c r="F154" s="60" t="s">
        <v>12</v>
      </c>
    </row>
    <row r="155" spans="2:6">
      <c r="B155" s="109">
        <v>0.69978009259259255</v>
      </c>
      <c r="C155" s="110">
        <v>281</v>
      </c>
      <c r="D155" s="111">
        <v>34.5</v>
      </c>
      <c r="E155" s="111">
        <v>9694.5</v>
      </c>
      <c r="F155" s="60" t="s">
        <v>12</v>
      </c>
    </row>
    <row r="156" spans="2:6">
      <c r="B156" s="109">
        <v>0.70392361111111112</v>
      </c>
      <c r="C156" s="110">
        <v>246</v>
      </c>
      <c r="D156" s="111">
        <v>34.54</v>
      </c>
      <c r="E156" s="111">
        <v>8496.84</v>
      </c>
      <c r="F156" s="60" t="s">
        <v>12</v>
      </c>
    </row>
    <row r="157" spans="2:6">
      <c r="B157" s="109">
        <v>0.70392361111111112</v>
      </c>
      <c r="C157" s="110">
        <v>108</v>
      </c>
      <c r="D157" s="111">
        <v>34.54</v>
      </c>
      <c r="E157" s="111">
        <v>3730.3199999999997</v>
      </c>
      <c r="F157" s="60" t="s">
        <v>12</v>
      </c>
    </row>
    <row r="158" spans="2:6">
      <c r="B158" s="109">
        <v>0.7059375</v>
      </c>
      <c r="C158" s="110">
        <v>331</v>
      </c>
      <c r="D158" s="111">
        <v>34.5</v>
      </c>
      <c r="E158" s="111">
        <v>11419.5</v>
      </c>
      <c r="F158" s="60" t="s">
        <v>12</v>
      </c>
    </row>
    <row r="159" spans="2:6">
      <c r="B159" s="109">
        <v>0.7059375</v>
      </c>
      <c r="C159" s="110">
        <v>40</v>
      </c>
      <c r="D159" s="111">
        <v>34.5</v>
      </c>
      <c r="E159" s="111">
        <v>1380</v>
      </c>
      <c r="F159" s="60" t="s">
        <v>12</v>
      </c>
    </row>
    <row r="160" spans="2:6">
      <c r="B160" s="109">
        <v>0.70834490740740741</v>
      </c>
      <c r="C160" s="110">
        <v>299</v>
      </c>
      <c r="D160" s="111">
        <v>34.5</v>
      </c>
      <c r="E160" s="111">
        <v>10315.5</v>
      </c>
      <c r="F160" s="60" t="s">
        <v>12</v>
      </c>
    </row>
    <row r="161" spans="2:6">
      <c r="B161" s="109">
        <v>0.70856481481481481</v>
      </c>
      <c r="C161" s="110">
        <v>283</v>
      </c>
      <c r="D161" s="111">
        <v>34.5</v>
      </c>
      <c r="E161" s="111">
        <v>9763.5</v>
      </c>
      <c r="F161" s="60" t="s">
        <v>12</v>
      </c>
    </row>
    <row r="162" spans="2:6">
      <c r="B162" s="109">
        <v>0.71219907407407412</v>
      </c>
      <c r="C162" s="110">
        <v>206</v>
      </c>
      <c r="D162" s="111">
        <v>34.6</v>
      </c>
      <c r="E162" s="111">
        <v>7127.6</v>
      </c>
      <c r="F162" s="60" t="s">
        <v>12</v>
      </c>
    </row>
    <row r="163" spans="2:6">
      <c r="B163" s="109">
        <v>0.71270833333333339</v>
      </c>
      <c r="C163" s="110">
        <v>22</v>
      </c>
      <c r="D163" s="111">
        <v>34.58</v>
      </c>
      <c r="E163" s="111">
        <v>760.76</v>
      </c>
      <c r="F163" s="60" t="s">
        <v>12</v>
      </c>
    </row>
    <row r="164" spans="2:6">
      <c r="B164" s="109">
        <v>0.71270833333333339</v>
      </c>
      <c r="C164" s="110">
        <v>262</v>
      </c>
      <c r="D164" s="111">
        <v>34.58</v>
      </c>
      <c r="E164" s="111">
        <v>9059.9599999999991</v>
      </c>
      <c r="F164" s="60" t="s">
        <v>12</v>
      </c>
    </row>
    <row r="165" spans="2:6">
      <c r="B165" s="109">
        <v>0.71568287037037037</v>
      </c>
      <c r="C165" s="110">
        <v>221</v>
      </c>
      <c r="D165" s="111">
        <v>34.6</v>
      </c>
      <c r="E165" s="111">
        <v>7646.6</v>
      </c>
      <c r="F165" s="60" t="s">
        <v>12</v>
      </c>
    </row>
    <row r="166" spans="2:6">
      <c r="B166" s="109"/>
      <c r="C166" s="110"/>
      <c r="D166" s="111"/>
      <c r="E166" s="111"/>
      <c r="F166" s="60"/>
    </row>
    <row r="167" spans="2:6">
      <c r="B167" s="109"/>
      <c r="C167" s="110"/>
      <c r="D167" s="111"/>
      <c r="E167" s="111"/>
      <c r="F167" s="60"/>
    </row>
    <row r="168" spans="2:6">
      <c r="B168" s="109"/>
      <c r="C168" s="110"/>
      <c r="D168" s="111"/>
      <c r="E168" s="111"/>
      <c r="F168" s="60"/>
    </row>
    <row r="169" spans="2:6">
      <c r="B169" s="109"/>
      <c r="C169" s="110"/>
      <c r="D169" s="111"/>
      <c r="E169" s="111"/>
      <c r="F169" s="60"/>
    </row>
    <row r="170" spans="2:6">
      <c r="B170" s="109"/>
      <c r="C170" s="110"/>
      <c r="D170" s="111"/>
      <c r="E170" s="111"/>
      <c r="F170" s="60"/>
    </row>
    <row r="171" spans="2:6">
      <c r="B171" s="109"/>
      <c r="C171" s="110"/>
      <c r="D171" s="111"/>
      <c r="E171" s="111"/>
      <c r="F171" s="60"/>
    </row>
    <row r="172" spans="2:6">
      <c r="B172" s="109"/>
      <c r="C172" s="110"/>
      <c r="D172" s="111"/>
      <c r="E172" s="111"/>
      <c r="F172" s="60"/>
    </row>
    <row r="173" spans="2:6">
      <c r="B173" s="109"/>
      <c r="C173" s="110"/>
      <c r="D173" s="111"/>
      <c r="E173" s="111"/>
      <c r="F173" s="60"/>
    </row>
    <row r="174" spans="2:6">
      <c r="B174" s="109"/>
      <c r="C174" s="110"/>
      <c r="D174" s="111"/>
      <c r="E174" s="111"/>
      <c r="F174" s="60"/>
    </row>
    <row r="175" spans="2:6">
      <c r="B175" s="109"/>
      <c r="C175" s="110"/>
      <c r="D175" s="111"/>
      <c r="E175" s="111"/>
      <c r="F175" s="60"/>
    </row>
    <row r="176" spans="2:6">
      <c r="B176" s="109"/>
      <c r="C176" s="110"/>
      <c r="D176" s="111"/>
      <c r="E176" s="111"/>
      <c r="F176" s="60"/>
    </row>
    <row r="177" spans="2:6">
      <c r="B177" s="109"/>
      <c r="C177" s="110"/>
      <c r="D177" s="111"/>
      <c r="E177" s="111"/>
      <c r="F177" s="60"/>
    </row>
    <row r="178" spans="2:6">
      <c r="B178" s="109"/>
      <c r="C178" s="110"/>
      <c r="D178" s="111"/>
      <c r="E178" s="111"/>
      <c r="F178" s="60"/>
    </row>
    <row r="179" spans="2:6">
      <c r="B179" s="109"/>
      <c r="C179" s="110"/>
      <c r="D179" s="111"/>
      <c r="E179" s="111"/>
      <c r="F179" s="60"/>
    </row>
    <row r="180" spans="2:6">
      <c r="B180" s="109"/>
      <c r="C180" s="110"/>
      <c r="D180" s="111"/>
      <c r="E180" s="111"/>
      <c r="F180" s="60"/>
    </row>
    <row r="181" spans="2:6">
      <c r="B181" s="109"/>
      <c r="C181" s="110"/>
      <c r="D181" s="111"/>
      <c r="E181" s="111"/>
      <c r="F181" s="60"/>
    </row>
    <row r="182" spans="2:6">
      <c r="B182" s="109"/>
      <c r="C182" s="110"/>
      <c r="D182" s="111"/>
      <c r="E182" s="111"/>
      <c r="F182" s="60"/>
    </row>
    <row r="183" spans="2:6">
      <c r="B183" s="109"/>
      <c r="C183" s="110"/>
      <c r="D183" s="111"/>
      <c r="E183" s="111"/>
      <c r="F183" s="60"/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  <row r="330" spans="2:6">
      <c r="B330" s="109"/>
      <c r="C330" s="110"/>
      <c r="D330" s="111"/>
      <c r="E330" s="111"/>
      <c r="F330" s="60"/>
    </row>
    <row r="331" spans="2:6">
      <c r="B331" s="109"/>
      <c r="C331" s="110"/>
      <c r="D331" s="111"/>
      <c r="E331" s="111"/>
      <c r="F331" s="60"/>
    </row>
    <row r="332" spans="2:6">
      <c r="B332" s="109"/>
      <c r="C332" s="110"/>
      <c r="D332" s="111"/>
      <c r="E332" s="111"/>
      <c r="F332" s="60"/>
    </row>
    <row r="333" spans="2:6">
      <c r="B333" s="109"/>
      <c r="C333" s="110"/>
      <c r="D333" s="111"/>
      <c r="E333" s="111"/>
      <c r="F333" s="60"/>
    </row>
    <row r="334" spans="2:6">
      <c r="B334" s="109"/>
      <c r="C334" s="110"/>
      <c r="D334" s="111"/>
      <c r="E334" s="111"/>
      <c r="F334" s="60"/>
    </row>
    <row r="335" spans="2:6">
      <c r="B335" s="109"/>
      <c r="C335" s="110"/>
      <c r="D335" s="111"/>
      <c r="E335" s="111"/>
      <c r="F335" s="60"/>
    </row>
    <row r="336" spans="2:6">
      <c r="B336" s="109"/>
      <c r="C336" s="110"/>
      <c r="D336" s="111"/>
      <c r="E336" s="111"/>
      <c r="F336" s="60"/>
    </row>
    <row r="337" spans="2:6">
      <c r="B337" s="109"/>
      <c r="C337" s="110"/>
      <c r="D337" s="111"/>
      <c r="E337" s="111"/>
      <c r="F337" s="60"/>
    </row>
    <row r="338" spans="2:6">
      <c r="B338" s="109"/>
      <c r="C338" s="110"/>
      <c r="D338" s="111"/>
      <c r="E338" s="111"/>
      <c r="F338" s="60"/>
    </row>
    <row r="339" spans="2:6">
      <c r="B339" s="109"/>
      <c r="C339" s="110"/>
      <c r="D339" s="111"/>
      <c r="E339" s="111"/>
      <c r="F339" s="60"/>
    </row>
    <row r="340" spans="2:6">
      <c r="B340" s="109"/>
      <c r="C340" s="110"/>
      <c r="D340" s="111"/>
      <c r="E340" s="111"/>
      <c r="F340" s="60"/>
    </row>
    <row r="341" spans="2:6">
      <c r="B341" s="109"/>
      <c r="C341" s="110"/>
      <c r="D341" s="111"/>
      <c r="E341" s="111"/>
      <c r="F341" s="60"/>
    </row>
    <row r="342" spans="2:6">
      <c r="B342" s="109"/>
      <c r="C342" s="110"/>
      <c r="D342" s="111"/>
      <c r="E342" s="111"/>
      <c r="F342" s="60"/>
    </row>
    <row r="343" spans="2:6">
      <c r="B343" s="109"/>
      <c r="C343" s="110"/>
      <c r="D343" s="111"/>
      <c r="E343" s="111"/>
      <c r="F343" s="60"/>
    </row>
    <row r="344" spans="2:6">
      <c r="B344" s="109"/>
      <c r="C344" s="110"/>
      <c r="D344" s="111"/>
      <c r="E344" s="111"/>
      <c r="F344" s="60"/>
    </row>
    <row r="345" spans="2:6">
      <c r="B345" s="109"/>
      <c r="C345" s="110"/>
      <c r="D345" s="111"/>
      <c r="E345" s="111"/>
      <c r="F345" s="60"/>
    </row>
    <row r="346" spans="2:6">
      <c r="B346" s="109"/>
      <c r="C346" s="110"/>
      <c r="D346" s="111"/>
      <c r="E346" s="111"/>
      <c r="F346" s="60"/>
    </row>
    <row r="347" spans="2:6">
      <c r="B347" s="109"/>
      <c r="C347" s="110"/>
      <c r="D347" s="111"/>
      <c r="E347" s="111"/>
      <c r="F347" s="60"/>
    </row>
    <row r="348" spans="2:6">
      <c r="B348" s="109"/>
      <c r="C348" s="110"/>
      <c r="D348" s="111"/>
      <c r="E348" s="111"/>
      <c r="F348" s="60"/>
    </row>
    <row r="349" spans="2:6">
      <c r="B349" s="109"/>
      <c r="C349" s="110"/>
      <c r="D349" s="111"/>
      <c r="E349" s="111"/>
      <c r="F349" s="60"/>
    </row>
    <row r="350" spans="2:6">
      <c r="B350" s="109"/>
      <c r="C350" s="110"/>
      <c r="D350" s="111"/>
      <c r="E350" s="111"/>
      <c r="F350" s="60"/>
    </row>
    <row r="351" spans="2:6">
      <c r="B351" s="109"/>
      <c r="C351" s="110"/>
      <c r="D351" s="111"/>
      <c r="E351" s="111"/>
      <c r="F351" s="60"/>
    </row>
    <row r="352" spans="2:6">
      <c r="B352" s="109"/>
      <c r="C352" s="110"/>
      <c r="D352" s="111"/>
      <c r="E352" s="111"/>
      <c r="F352" s="60"/>
    </row>
    <row r="353" spans="2:6">
      <c r="B353" s="109"/>
      <c r="C353" s="110"/>
      <c r="D353" s="111"/>
      <c r="E353" s="111"/>
      <c r="F353" s="60"/>
    </row>
    <row r="354" spans="2:6">
      <c r="B354" s="109"/>
      <c r="C354" s="110"/>
      <c r="D354" s="111"/>
      <c r="E354" s="111"/>
      <c r="F354" s="60"/>
    </row>
    <row r="355" spans="2:6">
      <c r="B355" s="109"/>
      <c r="C355" s="110"/>
      <c r="D355" s="111"/>
      <c r="E355" s="111"/>
      <c r="F355" s="60"/>
    </row>
    <row r="356" spans="2:6">
      <c r="B356" s="109"/>
      <c r="C356" s="110"/>
      <c r="D356" s="111"/>
      <c r="E356" s="111"/>
      <c r="F356" s="60"/>
    </row>
    <row r="357" spans="2:6">
      <c r="B357" s="109"/>
      <c r="C357" s="110"/>
      <c r="D357" s="111"/>
      <c r="E357" s="111"/>
      <c r="F357" s="60"/>
    </row>
    <row r="358" spans="2:6">
      <c r="B358" s="109"/>
      <c r="C358" s="110"/>
      <c r="D358" s="111"/>
      <c r="E358" s="111"/>
      <c r="F358" s="60"/>
    </row>
    <row r="359" spans="2:6">
      <c r="B359" s="109"/>
      <c r="C359" s="110"/>
      <c r="D359" s="111"/>
      <c r="E359" s="111"/>
      <c r="F359" s="60"/>
    </row>
    <row r="360" spans="2:6">
      <c r="B360" s="109"/>
      <c r="C360" s="110"/>
      <c r="D360" s="111"/>
      <c r="E360" s="111"/>
      <c r="F360" s="60"/>
    </row>
    <row r="361" spans="2:6">
      <c r="B361" s="109"/>
      <c r="C361" s="110"/>
      <c r="D361" s="111"/>
      <c r="E361" s="111"/>
      <c r="F361" s="60"/>
    </row>
    <row r="362" spans="2:6">
      <c r="B362" s="109"/>
      <c r="C362" s="110"/>
      <c r="D362" s="111"/>
      <c r="E362" s="111"/>
      <c r="F362" s="60"/>
    </row>
    <row r="363" spans="2:6">
      <c r="B363" s="109"/>
      <c r="C363" s="110"/>
      <c r="D363" s="111"/>
      <c r="E363" s="111"/>
      <c r="F363" s="60"/>
    </row>
    <row r="364" spans="2:6">
      <c r="B364" s="109"/>
      <c r="C364" s="110"/>
      <c r="D364" s="111"/>
      <c r="E364" s="111"/>
      <c r="F364" s="60"/>
    </row>
    <row r="365" spans="2:6">
      <c r="B365" s="109"/>
      <c r="C365" s="110"/>
      <c r="D365" s="111"/>
      <c r="E365" s="111"/>
      <c r="F365" s="60"/>
    </row>
    <row r="366" spans="2:6">
      <c r="B366" s="109"/>
      <c r="C366" s="110"/>
      <c r="D366" s="111"/>
      <c r="E366" s="111"/>
      <c r="F366" s="60"/>
    </row>
    <row r="367" spans="2:6">
      <c r="B367" s="109"/>
      <c r="C367" s="110"/>
      <c r="D367" s="111"/>
      <c r="E367" s="111"/>
      <c r="F367" s="60"/>
    </row>
    <row r="368" spans="2:6">
      <c r="B368" s="109"/>
      <c r="C368" s="110"/>
      <c r="D368" s="111"/>
      <c r="E368" s="111"/>
      <c r="F368" s="60"/>
    </row>
    <row r="369" spans="2:6">
      <c r="B369" s="109"/>
      <c r="C369" s="110"/>
      <c r="D369" s="111"/>
      <c r="E369" s="111"/>
      <c r="F369" s="60"/>
    </row>
    <row r="370" spans="2:6">
      <c r="B370" s="109"/>
      <c r="C370" s="110"/>
      <c r="D370" s="111"/>
      <c r="E370" s="111"/>
      <c r="F370" s="60"/>
    </row>
    <row r="371" spans="2:6">
      <c r="B371" s="109"/>
      <c r="C371" s="110"/>
      <c r="D371" s="111"/>
      <c r="E371" s="111"/>
      <c r="F371" s="60"/>
    </row>
    <row r="372" spans="2:6">
      <c r="B372" s="109"/>
      <c r="C372" s="110"/>
      <c r="D372" s="111"/>
      <c r="E372" s="111"/>
      <c r="F372" s="60"/>
    </row>
    <row r="373" spans="2:6">
      <c r="B373" s="109"/>
      <c r="C373" s="110"/>
      <c r="D373" s="111"/>
      <c r="E373" s="111"/>
      <c r="F373" s="60"/>
    </row>
    <row r="374" spans="2:6">
      <c r="B374" s="109"/>
      <c r="C374" s="110"/>
      <c r="D374" s="111"/>
      <c r="E374" s="111"/>
      <c r="F374" s="60"/>
    </row>
    <row r="375" spans="2:6">
      <c r="B375" s="109"/>
      <c r="C375" s="110"/>
      <c r="D375" s="111"/>
      <c r="E375" s="111"/>
      <c r="F375" s="60"/>
    </row>
    <row r="376" spans="2:6">
      <c r="B376" s="109"/>
      <c r="C376" s="110"/>
      <c r="D376" s="111"/>
      <c r="E376" s="111"/>
      <c r="F376" s="60"/>
    </row>
    <row r="377" spans="2:6">
      <c r="B377" s="109"/>
      <c r="C377" s="110"/>
      <c r="D377" s="111"/>
      <c r="E377" s="111"/>
      <c r="F377" s="60"/>
    </row>
    <row r="378" spans="2:6">
      <c r="B378" s="109"/>
      <c r="C378" s="110"/>
      <c r="D378" s="111"/>
      <c r="E378" s="111"/>
      <c r="F378" s="60"/>
    </row>
    <row r="379" spans="2:6">
      <c r="B379" s="109"/>
      <c r="C379" s="110"/>
      <c r="D379" s="111"/>
      <c r="E379" s="111"/>
      <c r="F379" s="60"/>
    </row>
    <row r="380" spans="2:6">
      <c r="B380" s="109"/>
      <c r="C380" s="110"/>
      <c r="D380" s="111"/>
      <c r="E380" s="111"/>
      <c r="F380" s="60"/>
    </row>
    <row r="381" spans="2:6">
      <c r="B381" s="109"/>
      <c r="C381" s="110"/>
      <c r="D381" s="111"/>
      <c r="E381" s="111"/>
      <c r="F381" s="60"/>
    </row>
    <row r="382" spans="2:6">
      <c r="B382" s="109"/>
      <c r="C382" s="110"/>
      <c r="D382" s="111"/>
      <c r="E382" s="111"/>
      <c r="F382" s="60"/>
    </row>
    <row r="383" spans="2:6">
      <c r="B383" s="109"/>
      <c r="C383" s="110"/>
      <c r="D383" s="111"/>
      <c r="E383" s="111"/>
      <c r="F383" s="60"/>
    </row>
    <row r="384" spans="2:6">
      <c r="B384" s="109"/>
      <c r="C384" s="110"/>
      <c r="D384" s="111"/>
      <c r="E384" s="111"/>
      <c r="F384" s="60"/>
    </row>
    <row r="385" spans="2:6">
      <c r="B385" s="109"/>
      <c r="C385" s="110"/>
      <c r="D385" s="111"/>
      <c r="E385" s="111"/>
      <c r="F385" s="60"/>
    </row>
    <row r="386" spans="2:6">
      <c r="B386" s="109"/>
      <c r="C386" s="110"/>
      <c r="D386" s="111"/>
      <c r="E386" s="111"/>
      <c r="F386" s="60"/>
    </row>
    <row r="387" spans="2:6">
      <c r="B387" s="109"/>
      <c r="C387" s="110"/>
      <c r="D387" s="111"/>
      <c r="E387" s="111"/>
      <c r="F387" s="60"/>
    </row>
    <row r="388" spans="2:6">
      <c r="B388" s="109"/>
      <c r="C388" s="110"/>
      <c r="D388" s="111"/>
      <c r="E388" s="111"/>
      <c r="F388" s="60"/>
    </row>
    <row r="389" spans="2:6">
      <c r="B389" s="109"/>
      <c r="C389" s="110"/>
      <c r="D389" s="111"/>
      <c r="E389" s="111"/>
      <c r="F389" s="60"/>
    </row>
    <row r="390" spans="2:6">
      <c r="B390" s="109"/>
      <c r="C390" s="110"/>
      <c r="D390" s="111"/>
      <c r="E390" s="111"/>
      <c r="F390" s="60"/>
    </row>
    <row r="391" spans="2:6">
      <c r="B391" s="109"/>
      <c r="C391" s="110"/>
      <c r="D391" s="111"/>
      <c r="E391" s="111"/>
      <c r="F391" s="60"/>
    </row>
    <row r="392" spans="2:6">
      <c r="B392" s="109"/>
      <c r="C392" s="110"/>
      <c r="D392" s="111"/>
      <c r="E392" s="111"/>
      <c r="F392" s="60"/>
    </row>
    <row r="393" spans="2:6">
      <c r="B393" s="109"/>
      <c r="C393" s="110"/>
      <c r="D393" s="111"/>
      <c r="E393" s="111"/>
      <c r="F393" s="60"/>
    </row>
    <row r="394" spans="2:6">
      <c r="B394" s="109"/>
      <c r="C394" s="110"/>
      <c r="D394" s="111"/>
      <c r="E394" s="111"/>
      <c r="F394" s="60"/>
    </row>
    <row r="395" spans="2:6">
      <c r="B395" s="109"/>
      <c r="C395" s="110"/>
      <c r="D395" s="111"/>
      <c r="E395" s="111"/>
      <c r="F395" s="60"/>
    </row>
    <row r="396" spans="2:6">
      <c r="B396" s="109"/>
      <c r="C396" s="110"/>
      <c r="D396" s="111"/>
      <c r="E396" s="111"/>
      <c r="F396" s="60"/>
    </row>
    <row r="397" spans="2:6">
      <c r="B397" s="109"/>
      <c r="C397" s="110"/>
      <c r="D397" s="111"/>
      <c r="E397" s="111"/>
      <c r="F397" s="60"/>
    </row>
    <row r="398" spans="2:6">
      <c r="B398" s="109"/>
      <c r="C398" s="110"/>
      <c r="D398" s="111"/>
      <c r="E398" s="111"/>
      <c r="F398" s="60"/>
    </row>
    <row r="399" spans="2:6">
      <c r="B399" s="109"/>
      <c r="C399" s="110"/>
      <c r="D399" s="111"/>
      <c r="E399" s="111"/>
      <c r="F399" s="60"/>
    </row>
    <row r="400" spans="2:6">
      <c r="B400" s="109"/>
      <c r="C400" s="110"/>
      <c r="D400" s="111"/>
      <c r="E400" s="111"/>
      <c r="F400" s="60"/>
    </row>
    <row r="401" spans="2:6">
      <c r="B401" s="109"/>
      <c r="C401" s="110"/>
      <c r="D401" s="111"/>
      <c r="E401" s="111"/>
      <c r="F401" s="60"/>
    </row>
    <row r="402" spans="2:6">
      <c r="B402" s="109"/>
      <c r="C402" s="110"/>
      <c r="D402" s="111"/>
      <c r="E402" s="111"/>
      <c r="F402" s="60"/>
    </row>
    <row r="403" spans="2:6">
      <c r="B403" s="109"/>
      <c r="C403" s="110"/>
      <c r="D403" s="111"/>
      <c r="E403" s="111"/>
      <c r="F403" s="60"/>
    </row>
    <row r="404" spans="2:6">
      <c r="B404" s="109"/>
      <c r="C404" s="110"/>
      <c r="D404" s="111"/>
      <c r="E404" s="111"/>
      <c r="F404" s="60"/>
    </row>
    <row r="405" spans="2:6">
      <c r="B405" s="109"/>
      <c r="C405" s="110"/>
      <c r="D405" s="111"/>
      <c r="E405" s="111"/>
      <c r="F405" s="60"/>
    </row>
    <row r="406" spans="2:6">
      <c r="B406" s="109"/>
      <c r="C406" s="110"/>
      <c r="D406" s="111"/>
      <c r="E406" s="111"/>
      <c r="F406" s="60"/>
    </row>
    <row r="407" spans="2:6">
      <c r="B407" s="109"/>
      <c r="C407" s="110"/>
      <c r="D407" s="111"/>
      <c r="E407" s="111"/>
      <c r="F407" s="60"/>
    </row>
    <row r="408" spans="2:6">
      <c r="B408" s="109"/>
      <c r="C408" s="110"/>
      <c r="D408" s="111"/>
      <c r="E408" s="111"/>
      <c r="F408" s="60"/>
    </row>
    <row r="409" spans="2:6">
      <c r="B409" s="109"/>
      <c r="C409" s="110"/>
      <c r="D409" s="111"/>
      <c r="E409" s="111"/>
      <c r="F409" s="60"/>
    </row>
    <row r="410" spans="2:6">
      <c r="B410" s="109"/>
      <c r="C410" s="110"/>
      <c r="D410" s="111"/>
      <c r="E410" s="111"/>
      <c r="F410" s="60"/>
    </row>
    <row r="411" spans="2:6">
      <c r="B411" s="109"/>
      <c r="C411" s="110"/>
      <c r="D411" s="111"/>
      <c r="E411" s="111"/>
      <c r="F411" s="60"/>
    </row>
    <row r="412" spans="2:6">
      <c r="B412" s="109"/>
      <c r="C412" s="110"/>
      <c r="D412" s="111"/>
      <c r="E412" s="111"/>
      <c r="F412" s="60"/>
    </row>
    <row r="413" spans="2:6">
      <c r="B413" s="109"/>
      <c r="C413" s="110"/>
      <c r="D413" s="111"/>
      <c r="E413" s="111"/>
      <c r="F413" s="60"/>
    </row>
    <row r="414" spans="2:6">
      <c r="B414" s="109"/>
      <c r="C414" s="110"/>
      <c r="D414" s="111"/>
      <c r="E414" s="111"/>
      <c r="F414" s="60"/>
    </row>
    <row r="415" spans="2:6">
      <c r="B415" s="109"/>
      <c r="C415" s="110"/>
      <c r="D415" s="111"/>
      <c r="E415" s="111"/>
      <c r="F415" s="60"/>
    </row>
    <row r="416" spans="2:6">
      <c r="B416" s="109"/>
      <c r="C416" s="110"/>
      <c r="D416" s="111"/>
      <c r="E416" s="111"/>
      <c r="F416" s="60"/>
    </row>
    <row r="417" spans="2:6">
      <c r="B417" s="109"/>
      <c r="C417" s="110"/>
      <c r="D417" s="111"/>
      <c r="E417" s="111"/>
      <c r="F417" s="60"/>
    </row>
    <row r="418" spans="2:6">
      <c r="B418" s="109"/>
      <c r="C418" s="110"/>
      <c r="D418" s="111"/>
      <c r="E418" s="111"/>
      <c r="F418" s="60"/>
    </row>
    <row r="419" spans="2:6">
      <c r="B419" s="109"/>
      <c r="C419" s="110"/>
      <c r="D419" s="111"/>
      <c r="E419" s="111"/>
      <c r="F419" s="60"/>
    </row>
    <row r="420" spans="2:6">
      <c r="B420" s="109"/>
      <c r="C420" s="110"/>
      <c r="D420" s="111"/>
      <c r="E420" s="111"/>
      <c r="F420" s="60"/>
    </row>
    <row r="421" spans="2:6">
      <c r="B421" s="109"/>
      <c r="C421" s="110"/>
      <c r="D421" s="111"/>
      <c r="E421" s="111"/>
      <c r="F421" s="60"/>
    </row>
    <row r="422" spans="2:6">
      <c r="B422" s="109"/>
      <c r="C422" s="110"/>
      <c r="D422" s="111"/>
      <c r="E422" s="111"/>
      <c r="F422" s="60"/>
    </row>
    <row r="423" spans="2:6">
      <c r="B423" s="109"/>
      <c r="C423" s="110"/>
      <c r="D423" s="111"/>
      <c r="E423" s="111"/>
      <c r="F423" s="60"/>
    </row>
    <row r="424" spans="2:6">
      <c r="B424" s="109"/>
      <c r="C424" s="110"/>
      <c r="D424" s="111"/>
      <c r="E424" s="111"/>
      <c r="F424" s="60"/>
    </row>
    <row r="425" spans="2:6">
      <c r="B425" s="109"/>
      <c r="C425" s="110"/>
      <c r="D425" s="111"/>
      <c r="E425" s="111"/>
      <c r="F425" s="60"/>
    </row>
    <row r="426" spans="2:6">
      <c r="B426" s="109"/>
      <c r="C426" s="110"/>
      <c r="D426" s="111"/>
      <c r="E426" s="111"/>
      <c r="F426" s="60"/>
    </row>
    <row r="427" spans="2:6">
      <c r="B427" s="109"/>
      <c r="C427" s="110"/>
      <c r="D427" s="111"/>
      <c r="E427" s="111"/>
      <c r="F427" s="60"/>
    </row>
    <row r="428" spans="2:6">
      <c r="B428" s="109"/>
      <c r="C428" s="110"/>
      <c r="D428" s="111"/>
      <c r="E428" s="111"/>
      <c r="F428" s="60"/>
    </row>
    <row r="429" spans="2:6">
      <c r="B429" s="109"/>
      <c r="C429" s="110"/>
      <c r="D429" s="111"/>
      <c r="E429" s="111"/>
      <c r="F429" s="60"/>
    </row>
    <row r="430" spans="2:6">
      <c r="B430" s="109"/>
      <c r="C430" s="110"/>
      <c r="D430" s="111"/>
      <c r="E430" s="111"/>
      <c r="F430" s="60"/>
    </row>
    <row r="431" spans="2:6">
      <c r="B431" s="109"/>
      <c r="C431" s="110"/>
      <c r="D431" s="111"/>
      <c r="E431" s="111"/>
      <c r="F431" s="60"/>
    </row>
    <row r="432" spans="2:6">
      <c r="B432" s="109"/>
      <c r="C432" s="110"/>
      <c r="D432" s="111"/>
      <c r="E432" s="111"/>
      <c r="F432" s="60"/>
    </row>
    <row r="433" spans="2:6">
      <c r="B433" s="109"/>
      <c r="C433" s="110"/>
      <c r="D433" s="111"/>
      <c r="E433" s="111"/>
      <c r="F433" s="60"/>
    </row>
    <row r="434" spans="2:6">
      <c r="B434" s="109"/>
      <c r="C434" s="110"/>
      <c r="D434" s="111"/>
      <c r="E434" s="111"/>
      <c r="F434" s="60"/>
    </row>
    <row r="435" spans="2:6">
      <c r="B435" s="109"/>
      <c r="C435" s="110"/>
      <c r="D435" s="111"/>
      <c r="E435" s="111"/>
      <c r="F435" s="60"/>
    </row>
    <row r="436" spans="2:6">
      <c r="B436" s="109"/>
      <c r="C436" s="110"/>
      <c r="D436" s="111"/>
      <c r="E436" s="111"/>
      <c r="F436" s="60"/>
    </row>
    <row r="437" spans="2:6">
      <c r="B437" s="109"/>
      <c r="C437" s="110"/>
      <c r="D437" s="111"/>
      <c r="E437" s="111"/>
      <c r="F437" s="60"/>
    </row>
    <row r="438" spans="2:6">
      <c r="B438" s="109"/>
      <c r="C438" s="110"/>
      <c r="D438" s="111"/>
      <c r="E438" s="111"/>
      <c r="F438" s="60"/>
    </row>
    <row r="439" spans="2:6">
      <c r="B439" s="109"/>
      <c r="C439" s="110"/>
      <c r="D439" s="111"/>
      <c r="E439" s="111"/>
      <c r="F439" s="60"/>
    </row>
    <row r="440" spans="2:6">
      <c r="B440" s="109"/>
      <c r="C440" s="110"/>
      <c r="D440" s="111"/>
      <c r="E440" s="111"/>
      <c r="F440" s="60"/>
    </row>
    <row r="441" spans="2:6">
      <c r="B441" s="109"/>
      <c r="C441" s="110"/>
      <c r="D441" s="111"/>
      <c r="E441" s="111"/>
      <c r="F441" s="60"/>
    </row>
    <row r="442" spans="2:6">
      <c r="B442" s="109"/>
      <c r="C442" s="110"/>
      <c r="D442" s="111"/>
      <c r="E442" s="111"/>
      <c r="F442" s="60"/>
    </row>
    <row r="443" spans="2:6">
      <c r="B443" s="109"/>
      <c r="C443" s="110"/>
      <c r="D443" s="111"/>
      <c r="E443" s="111"/>
      <c r="F443" s="60"/>
    </row>
    <row r="444" spans="2:6">
      <c r="B444" s="109"/>
      <c r="C444" s="110"/>
      <c r="D444" s="111"/>
      <c r="E444" s="111"/>
      <c r="F444" s="60"/>
    </row>
    <row r="445" spans="2:6">
      <c r="B445" s="109"/>
      <c r="C445" s="110"/>
      <c r="D445" s="111"/>
      <c r="E445" s="111"/>
      <c r="F445" s="60"/>
    </row>
    <row r="446" spans="2:6">
      <c r="B446" s="109"/>
      <c r="C446" s="110"/>
      <c r="D446" s="111"/>
      <c r="E446" s="111"/>
      <c r="F446" s="60"/>
    </row>
    <row r="447" spans="2:6">
      <c r="B447" s="109"/>
      <c r="C447" s="110"/>
      <c r="D447" s="111"/>
      <c r="E447" s="111"/>
      <c r="F447" s="60"/>
    </row>
    <row r="448" spans="2:6">
      <c r="B448" s="109"/>
      <c r="C448" s="110"/>
      <c r="D448" s="111"/>
      <c r="E448" s="111"/>
      <c r="F448" s="60"/>
    </row>
    <row r="449" spans="2:6">
      <c r="B449" s="109"/>
      <c r="C449" s="110"/>
      <c r="D449" s="111"/>
      <c r="E449" s="111"/>
      <c r="F449" s="60"/>
    </row>
    <row r="450" spans="2:6">
      <c r="B450" s="109"/>
      <c r="C450" s="110"/>
      <c r="D450" s="111"/>
      <c r="E450" s="111"/>
      <c r="F450" s="60"/>
    </row>
    <row r="451" spans="2:6">
      <c r="B451" s="109"/>
      <c r="C451" s="110"/>
      <c r="D451" s="111"/>
      <c r="E451" s="111"/>
      <c r="F451" s="60"/>
    </row>
    <row r="452" spans="2:6">
      <c r="B452" s="109"/>
      <c r="C452" s="110"/>
      <c r="D452" s="111"/>
      <c r="E452" s="111"/>
      <c r="F452" s="60"/>
    </row>
    <row r="453" spans="2:6">
      <c r="B453" s="109"/>
      <c r="C453" s="110"/>
      <c r="D453" s="111"/>
      <c r="E453" s="111"/>
      <c r="F453" s="60"/>
    </row>
    <row r="454" spans="2:6">
      <c r="B454" s="109"/>
      <c r="C454" s="110"/>
      <c r="D454" s="111"/>
      <c r="E454" s="111"/>
      <c r="F454" s="60"/>
    </row>
    <row r="455" spans="2:6">
      <c r="B455" s="109"/>
      <c r="C455" s="110"/>
      <c r="D455" s="111"/>
      <c r="E455" s="111"/>
      <c r="F455" s="60"/>
    </row>
    <row r="456" spans="2:6">
      <c r="B456" s="109"/>
      <c r="C456" s="110"/>
      <c r="D456" s="111"/>
      <c r="E456" s="111"/>
      <c r="F456" s="60"/>
    </row>
    <row r="457" spans="2:6">
      <c r="B457" s="109"/>
      <c r="C457" s="110"/>
      <c r="D457" s="111"/>
      <c r="E457" s="111"/>
      <c r="F457" s="60"/>
    </row>
    <row r="458" spans="2:6">
      <c r="B458" s="109"/>
      <c r="C458" s="110"/>
      <c r="D458" s="111"/>
      <c r="E458" s="111"/>
      <c r="F458" s="60"/>
    </row>
    <row r="459" spans="2:6">
      <c r="B459" s="109"/>
      <c r="C459" s="110"/>
      <c r="D459" s="111"/>
      <c r="E459" s="111"/>
      <c r="F459" s="60"/>
    </row>
    <row r="460" spans="2:6">
      <c r="B460" s="109"/>
      <c r="C460" s="110"/>
      <c r="D460" s="111"/>
      <c r="E460" s="111"/>
      <c r="F460" s="60"/>
    </row>
    <row r="461" spans="2:6">
      <c r="B461" s="109"/>
      <c r="C461" s="110"/>
      <c r="D461" s="111"/>
      <c r="E461" s="111"/>
      <c r="F461" s="60"/>
    </row>
    <row r="462" spans="2:6">
      <c r="B462" s="109"/>
      <c r="C462" s="110"/>
      <c r="D462" s="111"/>
      <c r="E462" s="111"/>
      <c r="F462" s="60"/>
    </row>
    <row r="463" spans="2:6">
      <c r="B463" s="109"/>
      <c r="C463" s="110"/>
      <c r="D463" s="111"/>
      <c r="E463" s="111"/>
      <c r="F463" s="60"/>
    </row>
    <row r="464" spans="2:6">
      <c r="B464" s="109"/>
      <c r="C464" s="110"/>
      <c r="D464" s="111"/>
      <c r="E464" s="111"/>
      <c r="F464" s="60"/>
    </row>
    <row r="465" spans="2:6">
      <c r="B465" s="109"/>
      <c r="C465" s="110"/>
      <c r="D465" s="111"/>
      <c r="E465" s="111"/>
      <c r="F465" s="60"/>
    </row>
    <row r="466" spans="2:6">
      <c r="B466" s="109"/>
      <c r="C466" s="110"/>
      <c r="D466" s="111"/>
      <c r="E466" s="111"/>
      <c r="F466" s="60"/>
    </row>
    <row r="467" spans="2:6">
      <c r="B467" s="109"/>
      <c r="C467" s="110"/>
      <c r="D467" s="111"/>
      <c r="E467" s="111"/>
      <c r="F467" s="60"/>
    </row>
    <row r="468" spans="2:6">
      <c r="B468" s="109"/>
      <c r="C468" s="110"/>
      <c r="D468" s="111"/>
      <c r="E468" s="111"/>
      <c r="F468" s="60"/>
    </row>
    <row r="469" spans="2:6">
      <c r="B469" s="109"/>
      <c r="C469" s="110"/>
      <c r="D469" s="111"/>
      <c r="E469" s="111"/>
      <c r="F469" s="60"/>
    </row>
    <row r="470" spans="2:6">
      <c r="B470" s="109"/>
      <c r="C470" s="110"/>
      <c r="D470" s="111"/>
      <c r="E470" s="111"/>
      <c r="F470" s="60"/>
    </row>
    <row r="471" spans="2:6">
      <c r="B471" s="109"/>
      <c r="C471" s="110"/>
      <c r="D471" s="111"/>
      <c r="E471" s="111"/>
      <c r="F471" s="60"/>
    </row>
    <row r="472" spans="2:6">
      <c r="B472" s="109"/>
      <c r="C472" s="110"/>
      <c r="D472" s="111"/>
      <c r="E472" s="111"/>
      <c r="F472" s="60"/>
    </row>
    <row r="473" spans="2:6">
      <c r="B473" s="109"/>
      <c r="C473" s="110"/>
      <c r="D473" s="111"/>
      <c r="E473" s="111"/>
      <c r="F473" s="60"/>
    </row>
    <row r="474" spans="2:6">
      <c r="B474" s="109"/>
      <c r="C474" s="110"/>
      <c r="D474" s="111"/>
      <c r="E474" s="111"/>
      <c r="F474" s="60"/>
    </row>
    <row r="475" spans="2:6">
      <c r="B475" s="109"/>
      <c r="C475" s="110"/>
      <c r="D475" s="111"/>
      <c r="E475" s="111"/>
      <c r="F475" s="60"/>
    </row>
    <row r="476" spans="2:6">
      <c r="B476" s="109"/>
      <c r="C476" s="110"/>
      <c r="D476" s="111"/>
      <c r="E476" s="111"/>
      <c r="F476" s="60"/>
    </row>
    <row r="477" spans="2:6">
      <c r="B477" s="109"/>
      <c r="C477" s="110"/>
      <c r="D477" s="111"/>
      <c r="E477" s="111"/>
      <c r="F477" s="60"/>
    </row>
    <row r="478" spans="2:6">
      <c r="B478" s="109"/>
      <c r="C478" s="110"/>
      <c r="D478" s="111"/>
      <c r="E478" s="111"/>
      <c r="F478" s="60"/>
    </row>
    <row r="479" spans="2:6">
      <c r="B479" s="109"/>
      <c r="C479" s="110"/>
      <c r="D479" s="111"/>
      <c r="E479" s="111"/>
      <c r="F479" s="60"/>
    </row>
    <row r="480" spans="2:6">
      <c r="B480" s="109"/>
      <c r="C480" s="110"/>
      <c r="D480" s="111"/>
      <c r="E480" s="111"/>
      <c r="F480" s="60"/>
    </row>
    <row r="481" spans="2:6">
      <c r="B481" s="109"/>
      <c r="C481" s="110"/>
      <c r="D481" s="111"/>
      <c r="E481" s="111"/>
      <c r="F481" s="60"/>
    </row>
    <row r="482" spans="2:6">
      <c r="B482" s="109"/>
      <c r="C482" s="110"/>
      <c r="D482" s="111"/>
      <c r="E482" s="111"/>
      <c r="F482" s="60"/>
    </row>
    <row r="483" spans="2:6">
      <c r="B483" s="109"/>
      <c r="C483" s="110"/>
      <c r="D483" s="111"/>
      <c r="E483" s="111"/>
      <c r="F483" s="60"/>
    </row>
    <row r="484" spans="2:6">
      <c r="B484" s="109"/>
      <c r="C484" s="110"/>
      <c r="D484" s="111"/>
      <c r="E484" s="111"/>
      <c r="F484" s="60"/>
    </row>
    <row r="485" spans="2:6">
      <c r="B485" s="109"/>
      <c r="C485" s="110"/>
      <c r="D485" s="111"/>
      <c r="E485" s="111"/>
      <c r="F485" s="60"/>
    </row>
    <row r="486" spans="2:6">
      <c r="B486" s="109"/>
      <c r="C486" s="110"/>
      <c r="D486" s="111"/>
      <c r="E486" s="111"/>
      <c r="F486" s="60"/>
    </row>
    <row r="487" spans="2:6">
      <c r="B487" s="109"/>
      <c r="C487" s="110"/>
      <c r="D487" s="111"/>
      <c r="E487" s="111"/>
      <c r="F487" s="60"/>
    </row>
    <row r="488" spans="2:6">
      <c r="B488" s="109"/>
      <c r="C488" s="110"/>
      <c r="D488" s="111"/>
      <c r="E488" s="111"/>
      <c r="F488" s="60"/>
    </row>
    <row r="489" spans="2:6">
      <c r="B489" s="109"/>
      <c r="C489" s="110"/>
      <c r="D489" s="111"/>
      <c r="E489" s="111"/>
      <c r="F489" s="60"/>
    </row>
    <row r="490" spans="2:6">
      <c r="B490" s="109"/>
      <c r="C490" s="110"/>
      <c r="D490" s="111"/>
      <c r="E490" s="111"/>
      <c r="F490" s="60"/>
    </row>
    <row r="491" spans="2:6">
      <c r="B491" s="109"/>
      <c r="C491" s="110"/>
      <c r="D491" s="111"/>
      <c r="E491" s="111"/>
      <c r="F491" s="60"/>
    </row>
    <row r="492" spans="2:6">
      <c r="B492" s="109"/>
      <c r="C492" s="110"/>
      <c r="D492" s="111"/>
      <c r="E492" s="111"/>
      <c r="F492" s="60"/>
    </row>
    <row r="493" spans="2:6">
      <c r="B493" s="109"/>
      <c r="C493" s="110"/>
      <c r="D493" s="111"/>
      <c r="E493" s="111"/>
      <c r="F493" s="60"/>
    </row>
    <row r="494" spans="2:6">
      <c r="B494" s="109"/>
      <c r="C494" s="110"/>
      <c r="D494" s="111"/>
      <c r="E494" s="111"/>
      <c r="F494" s="60"/>
    </row>
    <row r="495" spans="2:6">
      <c r="B495" s="109"/>
      <c r="C495" s="110"/>
      <c r="D495" s="111"/>
      <c r="E495" s="111"/>
      <c r="F495" s="60"/>
    </row>
    <row r="496" spans="2:6">
      <c r="B496" s="109"/>
      <c r="C496" s="110"/>
      <c r="D496" s="111"/>
      <c r="E496" s="111"/>
      <c r="F496" s="60"/>
    </row>
    <row r="497" spans="2:6">
      <c r="B497" s="109"/>
      <c r="C497" s="110"/>
      <c r="D497" s="111"/>
      <c r="E497" s="111"/>
      <c r="F497" s="60"/>
    </row>
    <row r="498" spans="2:6">
      <c r="B498" s="109"/>
      <c r="C498" s="110"/>
      <c r="D498" s="111"/>
      <c r="E498" s="111"/>
      <c r="F498" s="60"/>
    </row>
    <row r="499" spans="2:6">
      <c r="B499" s="109"/>
      <c r="C499" s="110"/>
      <c r="D499" s="111"/>
      <c r="E499" s="111"/>
      <c r="F499" s="60"/>
    </row>
    <row r="500" spans="2:6">
      <c r="B500" s="109"/>
      <c r="C500" s="110"/>
      <c r="D500" s="111"/>
      <c r="E500" s="111"/>
      <c r="F500" s="60"/>
    </row>
    <row r="501" spans="2:6">
      <c r="B501" s="109"/>
      <c r="C501" s="110"/>
      <c r="D501" s="111"/>
      <c r="E501" s="111"/>
      <c r="F501" s="60"/>
    </row>
    <row r="502" spans="2:6">
      <c r="B502" s="109"/>
      <c r="C502" s="110"/>
      <c r="D502" s="111"/>
      <c r="E502" s="111"/>
      <c r="F502" s="60"/>
    </row>
    <row r="503" spans="2:6">
      <c r="B503" s="109"/>
      <c r="C503" s="110"/>
      <c r="D503" s="111"/>
      <c r="E503" s="111"/>
      <c r="F503" s="60"/>
    </row>
    <row r="504" spans="2:6">
      <c r="B504" s="109"/>
      <c r="C504" s="110"/>
      <c r="D504" s="111"/>
      <c r="E504" s="111"/>
      <c r="F504" s="60"/>
    </row>
    <row r="505" spans="2:6">
      <c r="B505" s="109"/>
      <c r="C505" s="110"/>
      <c r="D505" s="111"/>
      <c r="E505" s="111"/>
      <c r="F505" s="60"/>
    </row>
    <row r="506" spans="2:6">
      <c r="B506" s="109"/>
      <c r="C506" s="110"/>
      <c r="D506" s="111"/>
      <c r="E506" s="111"/>
      <c r="F506" s="60"/>
    </row>
    <row r="507" spans="2:6">
      <c r="B507" s="109"/>
      <c r="C507" s="110"/>
      <c r="D507" s="111"/>
      <c r="E507" s="111"/>
      <c r="F507" s="60"/>
    </row>
    <row r="508" spans="2:6">
      <c r="B508" s="109"/>
      <c r="C508" s="110"/>
      <c r="D508" s="111"/>
      <c r="E508" s="111"/>
      <c r="F508" s="60"/>
    </row>
    <row r="509" spans="2:6">
      <c r="B509" s="109"/>
      <c r="C509" s="110"/>
      <c r="D509" s="111"/>
      <c r="E509" s="111"/>
      <c r="F509" s="60"/>
    </row>
    <row r="510" spans="2:6">
      <c r="B510" s="109"/>
      <c r="C510" s="110"/>
      <c r="D510" s="111"/>
      <c r="E510" s="111"/>
      <c r="F510" s="60"/>
    </row>
    <row r="511" spans="2:6">
      <c r="B511" s="109"/>
      <c r="C511" s="110"/>
      <c r="D511" s="111"/>
      <c r="E511" s="111"/>
      <c r="F511" s="60"/>
    </row>
    <row r="512" spans="2:6">
      <c r="B512" s="109"/>
      <c r="C512" s="110"/>
      <c r="D512" s="111"/>
      <c r="E512" s="111"/>
      <c r="F512" s="60"/>
    </row>
    <row r="513" spans="2:6">
      <c r="B513" s="109"/>
      <c r="C513" s="110"/>
      <c r="D513" s="111"/>
      <c r="E513" s="111"/>
      <c r="F513" s="60"/>
    </row>
    <row r="514" spans="2:6">
      <c r="B514" s="109"/>
      <c r="C514" s="110"/>
      <c r="D514" s="111"/>
      <c r="E514" s="111"/>
      <c r="F514" s="60"/>
    </row>
    <row r="515" spans="2:6">
      <c r="B515" s="109"/>
      <c r="C515" s="110"/>
      <c r="D515" s="111"/>
      <c r="E515" s="111"/>
      <c r="F515" s="60"/>
    </row>
    <row r="516" spans="2:6">
      <c r="B516" s="109"/>
      <c r="C516" s="110"/>
      <c r="D516" s="111"/>
      <c r="E516" s="111"/>
      <c r="F516" s="60"/>
    </row>
    <row r="517" spans="2:6">
      <c r="B517" s="109"/>
      <c r="C517" s="110"/>
      <c r="D517" s="111"/>
      <c r="E517" s="111"/>
      <c r="F517" s="60"/>
    </row>
    <row r="518" spans="2:6">
      <c r="B518" s="109"/>
      <c r="C518" s="110"/>
      <c r="D518" s="111"/>
      <c r="E518" s="111"/>
      <c r="F518" s="60"/>
    </row>
    <row r="519" spans="2:6">
      <c r="B519" s="109"/>
      <c r="C519" s="110"/>
      <c r="D519" s="111"/>
      <c r="E519" s="111"/>
      <c r="F519" s="60"/>
    </row>
    <row r="520" spans="2:6">
      <c r="B520" s="109"/>
      <c r="C520" s="110"/>
      <c r="D520" s="111"/>
      <c r="E520" s="111"/>
      <c r="F520" s="60"/>
    </row>
    <row r="521" spans="2:6">
      <c r="B521" s="109"/>
      <c r="C521" s="110"/>
      <c r="D521" s="111"/>
      <c r="E521" s="111"/>
      <c r="F521" s="60"/>
    </row>
    <row r="522" spans="2:6">
      <c r="B522" s="109"/>
      <c r="C522" s="110"/>
      <c r="D522" s="111"/>
      <c r="E522" s="111"/>
      <c r="F522" s="60"/>
    </row>
    <row r="523" spans="2:6">
      <c r="B523" s="109"/>
      <c r="C523" s="110"/>
      <c r="D523" s="111"/>
      <c r="E523" s="111"/>
      <c r="F523" s="60"/>
    </row>
    <row r="524" spans="2:6">
      <c r="B524" s="109"/>
      <c r="C524" s="110"/>
      <c r="D524" s="111"/>
      <c r="E524" s="111"/>
      <c r="F524" s="60"/>
    </row>
    <row r="525" spans="2:6">
      <c r="B525" s="109"/>
      <c r="C525" s="110"/>
      <c r="D525" s="111"/>
      <c r="E525" s="111"/>
      <c r="F525" s="60"/>
    </row>
    <row r="526" spans="2:6">
      <c r="B526" s="109"/>
      <c r="C526" s="110"/>
      <c r="D526" s="111"/>
      <c r="E526" s="111"/>
      <c r="F526" s="60"/>
    </row>
    <row r="527" spans="2:6">
      <c r="B527" s="109"/>
      <c r="C527" s="110"/>
      <c r="D527" s="111"/>
      <c r="E527" s="111"/>
      <c r="F527" s="60"/>
    </row>
    <row r="528" spans="2:6">
      <c r="B528" s="109"/>
      <c r="C528" s="110"/>
      <c r="D528" s="111"/>
      <c r="E528" s="111"/>
      <c r="F528" s="60"/>
    </row>
    <row r="529" spans="2:6">
      <c r="B529" s="109"/>
      <c r="C529" s="110"/>
      <c r="D529" s="111"/>
      <c r="E529" s="111"/>
      <c r="F529" s="60"/>
    </row>
    <row r="530" spans="2:6">
      <c r="B530" s="109"/>
      <c r="C530" s="110"/>
      <c r="D530" s="111"/>
      <c r="E530" s="111"/>
      <c r="F530" s="60"/>
    </row>
    <row r="531" spans="2:6">
      <c r="B531" s="109"/>
      <c r="C531" s="110"/>
      <c r="D531" s="111"/>
      <c r="E531" s="111"/>
      <c r="F531" s="60"/>
    </row>
    <row r="532" spans="2:6">
      <c r="B532" s="109"/>
      <c r="C532" s="110"/>
      <c r="D532" s="111"/>
      <c r="E532" s="111"/>
      <c r="F532" s="60"/>
    </row>
    <row r="533" spans="2:6">
      <c r="B533" s="109"/>
      <c r="C533" s="110"/>
      <c r="D533" s="111"/>
      <c r="E533" s="111"/>
      <c r="F533" s="60"/>
    </row>
    <row r="534" spans="2:6">
      <c r="B534" s="109"/>
      <c r="C534" s="110"/>
      <c r="D534" s="111"/>
      <c r="E534" s="111"/>
      <c r="F534" s="60"/>
    </row>
    <row r="535" spans="2:6">
      <c r="B535" s="109"/>
      <c r="C535" s="110"/>
      <c r="D535" s="111"/>
      <c r="E535" s="111"/>
      <c r="F535" s="60"/>
    </row>
    <row r="536" spans="2:6">
      <c r="B536" s="109"/>
      <c r="C536" s="110"/>
      <c r="D536" s="111"/>
      <c r="E536" s="111"/>
      <c r="F536" s="60"/>
    </row>
    <row r="537" spans="2:6">
      <c r="B537" s="109"/>
      <c r="C537" s="110"/>
      <c r="D537" s="111"/>
      <c r="E537" s="111"/>
      <c r="F537" s="60"/>
    </row>
    <row r="538" spans="2:6">
      <c r="B538" s="109"/>
      <c r="C538" s="110"/>
      <c r="D538" s="111"/>
      <c r="E538" s="111"/>
      <c r="F538" s="60"/>
    </row>
    <row r="539" spans="2:6">
      <c r="B539" s="109"/>
      <c r="C539" s="110"/>
      <c r="D539" s="111"/>
      <c r="E539" s="111"/>
      <c r="F539" s="60"/>
    </row>
    <row r="540" spans="2:6">
      <c r="B540" s="109"/>
      <c r="C540" s="110"/>
      <c r="D540" s="111"/>
      <c r="E540" s="111"/>
      <c r="F540" s="60"/>
    </row>
    <row r="541" spans="2:6">
      <c r="B541" s="109"/>
      <c r="C541" s="110"/>
      <c r="D541" s="111"/>
      <c r="E541" s="111"/>
      <c r="F541" s="60"/>
    </row>
    <row r="542" spans="2:6">
      <c r="B542" s="109"/>
      <c r="C542" s="110"/>
      <c r="D542" s="111"/>
      <c r="E542" s="111"/>
      <c r="F542" s="60"/>
    </row>
    <row r="543" spans="2:6">
      <c r="B543" s="109"/>
      <c r="C543" s="110"/>
      <c r="D543" s="111"/>
      <c r="E543" s="111"/>
      <c r="F543" s="60"/>
    </row>
    <row r="544" spans="2:6">
      <c r="B544" s="109"/>
      <c r="C544" s="110"/>
      <c r="D544" s="111"/>
      <c r="E544" s="111"/>
      <c r="F544" s="60"/>
    </row>
    <row r="545" spans="2:6">
      <c r="B545" s="109"/>
      <c r="C545" s="110"/>
      <c r="D545" s="111"/>
      <c r="E545" s="111"/>
      <c r="F545" s="60"/>
    </row>
    <row r="546" spans="2:6">
      <c r="B546" s="109"/>
      <c r="C546" s="110"/>
      <c r="D546" s="111"/>
      <c r="E546" s="111"/>
      <c r="F546" s="60"/>
    </row>
    <row r="547" spans="2:6">
      <c r="B547" s="109"/>
      <c r="C547" s="110"/>
      <c r="D547" s="111"/>
      <c r="E547" s="111"/>
      <c r="F547" s="60"/>
    </row>
    <row r="548" spans="2:6">
      <c r="B548" s="109"/>
      <c r="C548" s="110"/>
      <c r="D548" s="111"/>
      <c r="E548" s="111"/>
      <c r="F548" s="60"/>
    </row>
    <row r="549" spans="2:6">
      <c r="B549" s="109"/>
      <c r="C549" s="110"/>
      <c r="D549" s="111"/>
      <c r="E549" s="111"/>
      <c r="F549" s="60"/>
    </row>
    <row r="550" spans="2:6">
      <c r="B550" s="109"/>
      <c r="C550" s="110"/>
      <c r="D550" s="111"/>
      <c r="E550" s="111"/>
      <c r="F550" s="60"/>
    </row>
    <row r="551" spans="2:6">
      <c r="B551" s="109"/>
      <c r="C551" s="110"/>
      <c r="D551" s="111"/>
      <c r="E551" s="111"/>
      <c r="F551" s="60"/>
    </row>
    <row r="552" spans="2:6">
      <c r="B552" s="109"/>
      <c r="C552" s="110"/>
      <c r="D552" s="111"/>
      <c r="E552" s="111"/>
      <c r="F552" s="60"/>
    </row>
    <row r="553" spans="2:6">
      <c r="B553" s="109"/>
      <c r="C553" s="110"/>
      <c r="D553" s="111"/>
      <c r="E553" s="111"/>
      <c r="F553" s="60"/>
    </row>
    <row r="554" spans="2:6">
      <c r="B554" s="109"/>
      <c r="C554" s="110"/>
      <c r="D554" s="111"/>
      <c r="E554" s="111"/>
      <c r="F554" s="60"/>
    </row>
    <row r="555" spans="2:6">
      <c r="B555" s="109"/>
      <c r="C555" s="110"/>
      <c r="D555" s="111"/>
      <c r="E555" s="111"/>
      <c r="F555" s="60"/>
    </row>
    <row r="556" spans="2:6">
      <c r="B556" s="109"/>
      <c r="C556" s="110"/>
      <c r="D556" s="111"/>
      <c r="E556" s="111"/>
      <c r="F556" s="60"/>
    </row>
    <row r="557" spans="2:6">
      <c r="B557" s="109"/>
      <c r="C557" s="110"/>
      <c r="D557" s="111"/>
      <c r="E557" s="111"/>
      <c r="F557" s="60"/>
    </row>
    <row r="558" spans="2:6">
      <c r="B558" s="109"/>
      <c r="C558" s="110"/>
      <c r="D558" s="111"/>
      <c r="E558" s="111"/>
      <c r="F558" s="60"/>
    </row>
    <row r="559" spans="2:6">
      <c r="B559" s="109"/>
      <c r="C559" s="110"/>
      <c r="D559" s="111"/>
      <c r="E559" s="111"/>
      <c r="F559" s="60"/>
    </row>
    <row r="560" spans="2:6">
      <c r="B560" s="109"/>
      <c r="C560" s="110"/>
      <c r="D560" s="111"/>
      <c r="E560" s="111"/>
      <c r="F560" s="60"/>
    </row>
    <row r="561" spans="2:6">
      <c r="B561" s="109"/>
      <c r="C561" s="110"/>
      <c r="D561" s="111"/>
      <c r="E561" s="111"/>
      <c r="F561" s="60"/>
    </row>
    <row r="562" spans="2:6">
      <c r="B562" s="109"/>
      <c r="C562" s="110"/>
      <c r="D562" s="111"/>
      <c r="E562" s="111"/>
      <c r="F562" s="60"/>
    </row>
    <row r="563" spans="2:6">
      <c r="B563" s="109"/>
      <c r="C563" s="110"/>
      <c r="D563" s="111"/>
      <c r="E563" s="111"/>
      <c r="F563" s="60"/>
    </row>
    <row r="564" spans="2:6">
      <c r="B564" s="109"/>
      <c r="C564" s="110"/>
      <c r="D564" s="111"/>
      <c r="E564" s="111"/>
      <c r="F564" s="60"/>
    </row>
    <row r="565" spans="2:6">
      <c r="B565" s="109"/>
      <c r="C565" s="110"/>
      <c r="D565" s="111"/>
      <c r="E565" s="111"/>
      <c r="F565" s="60"/>
    </row>
    <row r="566" spans="2:6">
      <c r="B566" s="109"/>
      <c r="C566" s="110"/>
      <c r="D566" s="111"/>
      <c r="E566" s="111"/>
      <c r="F566" s="60"/>
    </row>
    <row r="567" spans="2:6">
      <c r="B567" s="109"/>
      <c r="C567" s="110"/>
      <c r="D567" s="111"/>
      <c r="E567" s="111"/>
      <c r="F567" s="60"/>
    </row>
    <row r="568" spans="2:6">
      <c r="B568" s="109"/>
      <c r="C568" s="110"/>
      <c r="D568" s="111"/>
      <c r="E568" s="111"/>
      <c r="F568" s="60"/>
    </row>
    <row r="569" spans="2:6">
      <c r="B569" s="109"/>
      <c r="C569" s="110"/>
      <c r="D569" s="111"/>
      <c r="E569" s="111"/>
      <c r="F569" s="60"/>
    </row>
    <row r="570" spans="2:6">
      <c r="B570" s="109"/>
      <c r="C570" s="110"/>
      <c r="D570" s="111"/>
      <c r="E570" s="111"/>
      <c r="F570" s="60"/>
    </row>
    <row r="571" spans="2:6">
      <c r="B571" s="109"/>
      <c r="C571" s="110"/>
      <c r="D571" s="111"/>
      <c r="E571" s="111"/>
      <c r="F571" s="60"/>
    </row>
    <row r="572" spans="2:6">
      <c r="B572" s="109"/>
      <c r="C572" s="110"/>
      <c r="D572" s="111"/>
      <c r="E572" s="111"/>
      <c r="F572" s="60"/>
    </row>
    <row r="573" spans="2:6">
      <c r="B573" s="109"/>
      <c r="C573" s="110"/>
      <c r="D573" s="111"/>
      <c r="E573" s="111"/>
      <c r="F573" s="60"/>
    </row>
    <row r="574" spans="2:6">
      <c r="B574" s="109"/>
      <c r="C574" s="110"/>
      <c r="D574" s="111"/>
      <c r="E574" s="111"/>
      <c r="F574" s="60"/>
    </row>
    <row r="575" spans="2:6">
      <c r="B575" s="109"/>
      <c r="C575" s="110"/>
      <c r="D575" s="111"/>
      <c r="E575" s="111"/>
      <c r="F575" s="60"/>
    </row>
    <row r="576" spans="2:6">
      <c r="B576" s="109"/>
      <c r="C576" s="110"/>
      <c r="D576" s="111"/>
      <c r="E576" s="111"/>
      <c r="F576" s="60"/>
    </row>
    <row r="577" spans="2:6">
      <c r="B577" s="109"/>
      <c r="C577" s="110"/>
      <c r="D577" s="111"/>
      <c r="E577" s="111"/>
      <c r="F577" s="60"/>
    </row>
    <row r="578" spans="2:6">
      <c r="B578" s="109"/>
      <c r="C578" s="110"/>
      <c r="D578" s="111"/>
      <c r="E578" s="111"/>
      <c r="F578" s="60"/>
    </row>
    <row r="579" spans="2:6">
      <c r="B579" s="109"/>
      <c r="C579" s="110"/>
      <c r="D579" s="111"/>
      <c r="E579" s="111"/>
      <c r="F579" s="60"/>
    </row>
    <row r="580" spans="2:6">
      <c r="B580" s="109"/>
      <c r="C580" s="110"/>
      <c r="D580" s="111"/>
      <c r="E580" s="111"/>
      <c r="F580" s="60"/>
    </row>
    <row r="581" spans="2:6">
      <c r="B581" s="109"/>
      <c r="C581" s="110"/>
      <c r="D581" s="111"/>
      <c r="E581" s="111"/>
      <c r="F581" s="60"/>
    </row>
    <row r="582" spans="2:6">
      <c r="B582" s="109"/>
      <c r="C582" s="110"/>
      <c r="D582" s="111"/>
      <c r="E582" s="111"/>
      <c r="F582" s="60"/>
    </row>
    <row r="583" spans="2:6">
      <c r="B583" s="109"/>
      <c r="C583" s="110"/>
      <c r="D583" s="111"/>
      <c r="E583" s="111"/>
      <c r="F583" s="60"/>
    </row>
    <row r="584" spans="2:6">
      <c r="B584" s="109"/>
      <c r="C584" s="110"/>
      <c r="D584" s="111"/>
      <c r="E584" s="111"/>
      <c r="F584" s="60"/>
    </row>
    <row r="585" spans="2:6">
      <c r="B585" s="109"/>
      <c r="C585" s="110"/>
      <c r="D585" s="111"/>
      <c r="E585" s="111"/>
      <c r="F585" s="60"/>
    </row>
    <row r="586" spans="2:6">
      <c r="B586" s="109"/>
      <c r="C586" s="110"/>
      <c r="D586" s="111"/>
      <c r="E586" s="111"/>
      <c r="F586" s="60"/>
    </row>
    <row r="587" spans="2:6">
      <c r="B587" s="109"/>
      <c r="C587" s="110"/>
      <c r="D587" s="111"/>
      <c r="E587" s="111"/>
      <c r="F587" s="60"/>
    </row>
    <row r="588" spans="2:6">
      <c r="B588" s="109"/>
      <c r="C588" s="110"/>
      <c r="D588" s="111"/>
      <c r="E588" s="111"/>
      <c r="F588" s="60"/>
    </row>
    <row r="589" spans="2:6">
      <c r="B589" s="109"/>
      <c r="C589" s="110"/>
      <c r="D589" s="111"/>
      <c r="E589" s="111"/>
      <c r="F589" s="60"/>
    </row>
    <row r="590" spans="2:6">
      <c r="B590" s="109"/>
      <c r="C590" s="110"/>
      <c r="D590" s="111"/>
      <c r="E590" s="111"/>
      <c r="F590" s="60"/>
    </row>
    <row r="591" spans="2:6">
      <c r="B591" s="109"/>
      <c r="C591" s="110"/>
      <c r="D591" s="111"/>
      <c r="E591" s="111"/>
      <c r="F591" s="60"/>
    </row>
    <row r="592" spans="2:6">
      <c r="B592" s="109"/>
      <c r="C592" s="110"/>
      <c r="D592" s="111"/>
      <c r="E592" s="111"/>
      <c r="F592" s="60"/>
    </row>
    <row r="593" spans="2:6">
      <c r="B593" s="109"/>
      <c r="C593" s="110"/>
      <c r="D593" s="111"/>
      <c r="E593" s="111"/>
      <c r="F593" s="60"/>
    </row>
    <row r="594" spans="2:6">
      <c r="B594" s="109"/>
      <c r="C594" s="110"/>
      <c r="D594" s="111"/>
      <c r="E594" s="111"/>
      <c r="F594" s="60"/>
    </row>
    <row r="595" spans="2:6">
      <c r="B595" s="109"/>
      <c r="C595" s="110"/>
      <c r="D595" s="111"/>
      <c r="E595" s="111"/>
      <c r="F595" s="60"/>
    </row>
    <row r="596" spans="2:6">
      <c r="B596" s="109"/>
      <c r="C596" s="110"/>
      <c r="D596" s="111"/>
      <c r="E596" s="111"/>
      <c r="F596" s="60"/>
    </row>
    <row r="597" spans="2:6">
      <c r="B597" s="109"/>
      <c r="C597" s="110"/>
      <c r="D597" s="111"/>
      <c r="E597" s="111"/>
      <c r="F597" s="60"/>
    </row>
    <row r="598" spans="2:6">
      <c r="B598" s="109"/>
      <c r="C598" s="110"/>
      <c r="D598" s="111"/>
      <c r="E598" s="111"/>
      <c r="F598" s="60"/>
    </row>
    <row r="599" spans="2:6">
      <c r="B599" s="109"/>
      <c r="C599" s="110"/>
      <c r="D599" s="111"/>
      <c r="E599" s="111"/>
      <c r="F599" s="60"/>
    </row>
    <row r="600" spans="2:6">
      <c r="B600" s="109"/>
      <c r="C600" s="110"/>
      <c r="D600" s="111"/>
      <c r="E600" s="111"/>
      <c r="F600" s="60"/>
    </row>
    <row r="601" spans="2:6">
      <c r="B601" s="109"/>
      <c r="C601" s="110"/>
      <c r="D601" s="111"/>
      <c r="E601" s="111"/>
      <c r="F601" s="60"/>
    </row>
    <row r="602" spans="2:6">
      <c r="B602" s="109"/>
      <c r="C602" s="110"/>
      <c r="D602" s="111"/>
      <c r="E602" s="111"/>
      <c r="F602" s="60"/>
    </row>
    <row r="603" spans="2:6">
      <c r="B603" s="109"/>
      <c r="C603" s="110"/>
      <c r="D603" s="111"/>
      <c r="E603" s="111"/>
      <c r="F603" s="60"/>
    </row>
    <row r="604" spans="2:6">
      <c r="B604" s="109"/>
      <c r="C604" s="110"/>
      <c r="D604" s="111"/>
      <c r="E604" s="111"/>
      <c r="F604" s="60"/>
    </row>
    <row r="605" spans="2:6">
      <c r="B605" s="109"/>
      <c r="C605" s="110"/>
      <c r="D605" s="111"/>
      <c r="E605" s="111"/>
      <c r="F605" s="60"/>
    </row>
    <row r="606" spans="2:6">
      <c r="B606" s="109"/>
      <c r="C606" s="110"/>
      <c r="D606" s="111"/>
      <c r="E606" s="111"/>
      <c r="F606" s="60"/>
    </row>
    <row r="607" spans="2:6">
      <c r="B607" s="109"/>
      <c r="C607" s="110"/>
      <c r="D607" s="111"/>
      <c r="E607" s="111"/>
      <c r="F607" s="60"/>
    </row>
    <row r="608" spans="2:6">
      <c r="B608" s="109"/>
      <c r="C608" s="110"/>
      <c r="D608" s="111"/>
      <c r="E608" s="111"/>
      <c r="F608" s="60"/>
    </row>
    <row r="609" spans="2:6">
      <c r="B609" s="109"/>
      <c r="C609" s="110"/>
      <c r="D609" s="111"/>
      <c r="E609" s="111"/>
      <c r="F609" s="60"/>
    </row>
    <row r="610" spans="2:6">
      <c r="B610" s="109"/>
      <c r="C610" s="110"/>
      <c r="D610" s="111"/>
      <c r="E610" s="111"/>
      <c r="F610" s="60"/>
    </row>
    <row r="611" spans="2:6">
      <c r="B611" s="109"/>
      <c r="C611" s="110"/>
      <c r="D611" s="111"/>
      <c r="E611" s="111"/>
      <c r="F611" s="60"/>
    </row>
    <row r="612" spans="2:6">
      <c r="B612" s="109"/>
      <c r="C612" s="110"/>
      <c r="D612" s="111"/>
      <c r="E612" s="111"/>
      <c r="F612" s="60"/>
    </row>
    <row r="613" spans="2:6">
      <c r="B613" s="109"/>
      <c r="C613" s="110"/>
      <c r="D613" s="111"/>
      <c r="E613" s="111"/>
      <c r="F613" s="60"/>
    </row>
    <row r="614" spans="2:6">
      <c r="B614" s="109"/>
      <c r="C614" s="110"/>
      <c r="D614" s="111"/>
      <c r="E614" s="111"/>
      <c r="F614" s="60"/>
    </row>
    <row r="615" spans="2:6">
      <c r="B615" s="109"/>
      <c r="C615" s="110"/>
      <c r="D615" s="111"/>
      <c r="E615" s="111"/>
      <c r="F615" s="60"/>
    </row>
    <row r="616" spans="2:6">
      <c r="B616" s="109"/>
      <c r="C616" s="110"/>
      <c r="D616" s="111"/>
      <c r="E616" s="111"/>
      <c r="F616" s="60"/>
    </row>
    <row r="617" spans="2:6">
      <c r="B617" s="109"/>
      <c r="C617" s="110"/>
      <c r="D617" s="111"/>
      <c r="E617" s="111"/>
      <c r="F617" s="60"/>
    </row>
    <row r="618" spans="2:6">
      <c r="B618" s="109"/>
      <c r="C618" s="110"/>
      <c r="D618" s="111"/>
      <c r="E618" s="111"/>
      <c r="F618" s="60"/>
    </row>
    <row r="619" spans="2:6">
      <c r="B619" s="109"/>
      <c r="C619" s="110"/>
      <c r="D619" s="111"/>
      <c r="E619" s="111"/>
      <c r="F619" s="60"/>
    </row>
    <row r="620" spans="2:6">
      <c r="B620" s="109"/>
      <c r="C620" s="110"/>
      <c r="D620" s="111"/>
      <c r="E620" s="111"/>
      <c r="F620" s="60"/>
    </row>
    <row r="621" spans="2:6">
      <c r="B621" s="109"/>
      <c r="C621" s="110"/>
      <c r="D621" s="111"/>
      <c r="E621" s="111"/>
      <c r="F621" s="60"/>
    </row>
    <row r="622" spans="2:6">
      <c r="B622" s="109"/>
      <c r="C622" s="110"/>
      <c r="D622" s="111"/>
      <c r="E622" s="111"/>
      <c r="F622" s="60"/>
    </row>
    <row r="623" spans="2:6">
      <c r="B623" s="109"/>
      <c r="C623" s="110"/>
      <c r="D623" s="111"/>
      <c r="E623" s="111"/>
      <c r="F623" s="60"/>
    </row>
    <row r="624" spans="2:6">
      <c r="B624" s="109"/>
      <c r="C624" s="110"/>
      <c r="D624" s="111"/>
      <c r="E624" s="111"/>
      <c r="F624" s="60"/>
    </row>
    <row r="625" spans="2:6">
      <c r="B625" s="109"/>
      <c r="C625" s="110"/>
      <c r="D625" s="111"/>
      <c r="E625" s="111"/>
      <c r="F625" s="60"/>
    </row>
    <row r="626" spans="2:6">
      <c r="B626" s="109"/>
      <c r="C626" s="110"/>
      <c r="D626" s="111"/>
      <c r="E626" s="111"/>
      <c r="F626" s="60"/>
    </row>
    <row r="627" spans="2:6">
      <c r="B627" s="109"/>
      <c r="C627" s="110"/>
      <c r="D627" s="111"/>
      <c r="E627" s="111"/>
      <c r="F627" s="60"/>
    </row>
    <row r="628" spans="2:6">
      <c r="B628" s="109"/>
      <c r="C628" s="110"/>
      <c r="D628" s="111"/>
      <c r="E628" s="111"/>
      <c r="F628" s="60"/>
    </row>
    <row r="629" spans="2:6">
      <c r="B629" s="109"/>
      <c r="C629" s="110"/>
      <c r="D629" s="111"/>
      <c r="E629" s="111"/>
      <c r="F629" s="60"/>
    </row>
    <row r="630" spans="2:6">
      <c r="B630" s="109"/>
      <c r="C630" s="110"/>
      <c r="D630" s="111"/>
      <c r="E630" s="111"/>
      <c r="F630" s="60"/>
    </row>
    <row r="631" spans="2:6">
      <c r="B631" s="109"/>
      <c r="C631" s="110"/>
      <c r="D631" s="111"/>
      <c r="E631" s="111"/>
      <c r="F631" s="60"/>
    </row>
    <row r="632" spans="2:6">
      <c r="B632" s="109"/>
      <c r="C632" s="110"/>
      <c r="D632" s="111"/>
      <c r="E632" s="111"/>
      <c r="F632" s="60"/>
    </row>
    <row r="633" spans="2:6">
      <c r="B633" s="109"/>
      <c r="C633" s="110"/>
      <c r="D633" s="111"/>
      <c r="E633" s="111"/>
      <c r="F633" s="60"/>
    </row>
    <row r="634" spans="2:6">
      <c r="B634" s="109"/>
      <c r="C634" s="110"/>
      <c r="D634" s="111"/>
      <c r="E634" s="111"/>
      <c r="F634" s="60"/>
    </row>
    <row r="635" spans="2:6">
      <c r="B635" s="109"/>
      <c r="C635" s="110"/>
      <c r="D635" s="111"/>
      <c r="E635" s="111"/>
      <c r="F635" s="60"/>
    </row>
    <row r="636" spans="2:6">
      <c r="B636" s="109"/>
      <c r="C636" s="110"/>
      <c r="D636" s="111"/>
      <c r="E636" s="111"/>
      <c r="F636" s="60"/>
    </row>
    <row r="637" spans="2:6">
      <c r="B637" s="109"/>
      <c r="C637" s="110"/>
      <c r="D637" s="111"/>
      <c r="E637" s="111"/>
      <c r="F637" s="60"/>
    </row>
    <row r="638" spans="2:6">
      <c r="B638" s="109"/>
      <c r="C638" s="110"/>
      <c r="D638" s="111"/>
      <c r="E638" s="111"/>
      <c r="F638" s="60"/>
    </row>
    <row r="639" spans="2:6">
      <c r="B639" s="109"/>
      <c r="C639" s="110"/>
      <c r="D639" s="111"/>
      <c r="E639" s="111"/>
      <c r="F639" s="60"/>
    </row>
    <row r="640" spans="2:6">
      <c r="B640" s="109"/>
      <c r="C640" s="110"/>
      <c r="D640" s="111"/>
      <c r="E640" s="111"/>
      <c r="F640" s="60"/>
    </row>
    <row r="641" spans="2:6">
      <c r="B641" s="109"/>
      <c r="C641" s="110"/>
      <c r="D641" s="111"/>
      <c r="E641" s="111"/>
      <c r="F641" s="60"/>
    </row>
    <row r="642" spans="2:6">
      <c r="B642" s="109"/>
      <c r="C642" s="110"/>
      <c r="D642" s="111"/>
      <c r="E642" s="111"/>
      <c r="F642" s="60"/>
    </row>
    <row r="643" spans="2:6">
      <c r="B643" s="109"/>
      <c r="C643" s="110"/>
      <c r="D643" s="111"/>
      <c r="E643" s="111"/>
      <c r="F643" s="60"/>
    </row>
    <row r="644" spans="2:6">
      <c r="B644" s="109"/>
      <c r="C644" s="110"/>
      <c r="D644" s="111"/>
      <c r="E644" s="111"/>
      <c r="F644" s="60"/>
    </row>
    <row r="645" spans="2:6">
      <c r="B645" s="109"/>
      <c r="C645" s="110"/>
      <c r="D645" s="111"/>
      <c r="E645" s="111"/>
      <c r="F645" s="60"/>
    </row>
    <row r="646" spans="2:6">
      <c r="B646" s="109"/>
      <c r="C646" s="110"/>
      <c r="D646" s="111"/>
      <c r="E646" s="111"/>
      <c r="F646" s="60"/>
    </row>
    <row r="647" spans="2:6">
      <c r="B647" s="109"/>
      <c r="C647" s="110"/>
      <c r="D647" s="111"/>
      <c r="E647" s="111"/>
      <c r="F647" s="60"/>
    </row>
    <row r="648" spans="2:6">
      <c r="B648" s="109"/>
      <c r="C648" s="110"/>
      <c r="D648" s="111"/>
      <c r="E648" s="111"/>
      <c r="F648" s="60"/>
    </row>
    <row r="649" spans="2:6">
      <c r="B649" s="109"/>
      <c r="C649" s="110"/>
      <c r="D649" s="111"/>
      <c r="E649" s="111"/>
      <c r="F649" s="60"/>
    </row>
    <row r="650" spans="2:6">
      <c r="B650" s="109"/>
      <c r="C650" s="110"/>
      <c r="D650" s="111"/>
      <c r="E650" s="111"/>
      <c r="F650" s="60"/>
    </row>
    <row r="651" spans="2:6">
      <c r="B651" s="109"/>
      <c r="C651" s="110"/>
      <c r="D651" s="111"/>
      <c r="E651" s="111"/>
      <c r="F651" s="60"/>
    </row>
    <row r="652" spans="2:6">
      <c r="B652" s="109"/>
      <c r="C652" s="110"/>
      <c r="D652" s="111"/>
      <c r="E652" s="111"/>
      <c r="F652" s="60"/>
    </row>
    <row r="653" spans="2:6">
      <c r="B653" s="109"/>
      <c r="C653" s="110"/>
      <c r="D653" s="111"/>
      <c r="E653" s="111"/>
      <c r="F653" s="60"/>
    </row>
    <row r="654" spans="2:6">
      <c r="B654" s="109"/>
      <c r="C654" s="110"/>
      <c r="D654" s="111"/>
      <c r="E654" s="111"/>
      <c r="F654" s="60"/>
    </row>
    <row r="655" spans="2:6">
      <c r="B655" s="109"/>
      <c r="C655" s="110"/>
      <c r="D655" s="111"/>
      <c r="E655" s="111"/>
      <c r="F655" s="60"/>
    </row>
    <row r="656" spans="2:6">
      <c r="B656" s="109"/>
      <c r="C656" s="110"/>
      <c r="D656" s="111"/>
      <c r="E656" s="111"/>
      <c r="F656" s="60"/>
    </row>
    <row r="657" spans="2:6">
      <c r="B657" s="109"/>
      <c r="C657" s="110"/>
      <c r="D657" s="111"/>
      <c r="E657" s="111"/>
      <c r="F657" s="60"/>
    </row>
    <row r="658" spans="2:6">
      <c r="B658" s="109"/>
      <c r="C658" s="110"/>
      <c r="D658" s="111"/>
      <c r="E658" s="111"/>
      <c r="F658" s="60"/>
    </row>
    <row r="659" spans="2:6">
      <c r="B659" s="109"/>
      <c r="C659" s="110"/>
      <c r="D659" s="111"/>
      <c r="E659" s="111"/>
      <c r="F659" s="60"/>
    </row>
    <row r="660" spans="2:6">
      <c r="B660" s="109"/>
      <c r="C660" s="110"/>
      <c r="D660" s="111"/>
      <c r="E660" s="111"/>
      <c r="F660" s="60"/>
    </row>
    <row r="661" spans="2:6">
      <c r="B661" s="109"/>
      <c r="C661" s="110"/>
      <c r="D661" s="111"/>
      <c r="E661" s="111"/>
      <c r="F661" s="60"/>
    </row>
    <row r="662" spans="2:6">
      <c r="B662" s="109"/>
      <c r="C662" s="110"/>
      <c r="D662" s="111"/>
      <c r="E662" s="111"/>
      <c r="F662" s="60"/>
    </row>
    <row r="663" spans="2:6">
      <c r="B663" s="109"/>
      <c r="C663" s="110"/>
      <c r="D663" s="111"/>
      <c r="E663" s="111"/>
      <c r="F663" s="60"/>
    </row>
    <row r="664" spans="2:6">
      <c r="B664" s="109"/>
      <c r="C664" s="110"/>
      <c r="D664" s="111"/>
      <c r="E664" s="111"/>
      <c r="F664" s="60"/>
    </row>
    <row r="665" spans="2:6">
      <c r="B665" s="109"/>
      <c r="C665" s="110"/>
      <c r="D665" s="111"/>
      <c r="E665" s="111"/>
      <c r="F665" s="60"/>
    </row>
    <row r="666" spans="2:6">
      <c r="B666" s="109"/>
      <c r="C666" s="110"/>
      <c r="D666" s="111"/>
      <c r="E666" s="111"/>
      <c r="F666" s="60"/>
    </row>
    <row r="667" spans="2:6">
      <c r="B667" s="109"/>
      <c r="C667" s="110"/>
      <c r="D667" s="111"/>
      <c r="E667" s="111"/>
      <c r="F667" s="60"/>
    </row>
    <row r="668" spans="2:6">
      <c r="B668" s="109"/>
      <c r="C668" s="110"/>
      <c r="D668" s="111"/>
      <c r="E668" s="111"/>
      <c r="F668" s="60"/>
    </row>
    <row r="669" spans="2:6">
      <c r="B669" s="109"/>
      <c r="C669" s="110"/>
      <c r="D669" s="111"/>
      <c r="E669" s="111"/>
      <c r="F669" s="60"/>
    </row>
    <row r="670" spans="2:6">
      <c r="B670" s="109"/>
      <c r="C670" s="110"/>
      <c r="D670" s="111"/>
      <c r="E670" s="111"/>
      <c r="F670" s="60"/>
    </row>
    <row r="671" spans="2:6">
      <c r="B671" s="109"/>
      <c r="C671" s="110"/>
      <c r="D671" s="111"/>
      <c r="E671" s="111"/>
      <c r="F671" s="60"/>
    </row>
    <row r="672" spans="2:6">
      <c r="B672" s="109"/>
      <c r="C672" s="110"/>
      <c r="D672" s="111"/>
      <c r="E672" s="111"/>
      <c r="F672" s="60"/>
    </row>
    <row r="673" spans="2:6">
      <c r="B673" s="109"/>
      <c r="C673" s="110"/>
      <c r="D673" s="111"/>
      <c r="E673" s="111"/>
      <c r="F673" s="60"/>
    </row>
    <row r="674" spans="2:6">
      <c r="B674" s="109"/>
      <c r="C674" s="110"/>
      <c r="D674" s="111"/>
      <c r="E674" s="111"/>
      <c r="F674" s="60"/>
    </row>
    <row r="675" spans="2:6">
      <c r="B675" s="109"/>
      <c r="C675" s="110"/>
      <c r="D675" s="111"/>
      <c r="E675" s="111"/>
      <c r="F675" s="60"/>
    </row>
    <row r="676" spans="2:6">
      <c r="B676" s="109"/>
      <c r="C676" s="110"/>
      <c r="D676" s="111"/>
      <c r="E676" s="111"/>
      <c r="F676" s="60"/>
    </row>
    <row r="677" spans="2:6">
      <c r="B677" s="109"/>
      <c r="C677" s="110"/>
      <c r="D677" s="111"/>
      <c r="E677" s="111"/>
      <c r="F677" s="60"/>
    </row>
    <row r="678" spans="2:6">
      <c r="B678" s="109"/>
      <c r="C678" s="110"/>
      <c r="D678" s="111"/>
      <c r="E678" s="111"/>
      <c r="F678" s="60"/>
    </row>
    <row r="679" spans="2:6">
      <c r="B679" s="109"/>
      <c r="C679" s="110"/>
      <c r="D679" s="111"/>
      <c r="E679" s="111"/>
      <c r="F679" s="60"/>
    </row>
    <row r="680" spans="2:6">
      <c r="B680" s="109"/>
      <c r="C680" s="110"/>
      <c r="D680" s="111"/>
      <c r="E680" s="111"/>
      <c r="F680" s="60"/>
    </row>
    <row r="681" spans="2:6">
      <c r="B681" s="109"/>
      <c r="C681" s="110"/>
      <c r="D681" s="111"/>
      <c r="E681" s="111"/>
      <c r="F681" s="60"/>
    </row>
    <row r="682" spans="2:6">
      <c r="B682" s="109"/>
      <c r="C682" s="110"/>
      <c r="D682" s="111"/>
      <c r="E682" s="111"/>
      <c r="F682" s="60"/>
    </row>
    <row r="683" spans="2:6">
      <c r="B683" s="109"/>
      <c r="C683" s="110"/>
      <c r="D683" s="111"/>
      <c r="E683" s="111"/>
      <c r="F683" s="60"/>
    </row>
    <row r="684" spans="2:6">
      <c r="B684" s="109"/>
      <c r="C684" s="110"/>
      <c r="D684" s="111"/>
      <c r="E684" s="111"/>
      <c r="F684" s="60"/>
    </row>
    <row r="685" spans="2:6">
      <c r="B685" s="109"/>
      <c r="C685" s="110"/>
      <c r="D685" s="111"/>
      <c r="E685" s="111"/>
      <c r="F685" s="60"/>
    </row>
    <row r="686" spans="2:6">
      <c r="B686" s="109"/>
      <c r="C686" s="110"/>
      <c r="D686" s="111"/>
      <c r="E686" s="111"/>
      <c r="F686" s="60"/>
    </row>
    <row r="687" spans="2:6">
      <c r="B687" s="109"/>
      <c r="C687" s="110"/>
      <c r="D687" s="111"/>
      <c r="E687" s="111"/>
      <c r="F687" s="60"/>
    </row>
    <row r="688" spans="2:6">
      <c r="B688" s="109"/>
      <c r="C688" s="110"/>
      <c r="D688" s="111"/>
      <c r="E688" s="111"/>
      <c r="F688" s="60"/>
    </row>
    <row r="689" spans="2:6">
      <c r="B689" s="109"/>
      <c r="C689" s="110"/>
      <c r="D689" s="111"/>
      <c r="E689" s="111"/>
      <c r="F689" s="60"/>
    </row>
    <row r="690" spans="2:6">
      <c r="B690" s="109"/>
      <c r="C690" s="110"/>
      <c r="D690" s="111"/>
      <c r="E690" s="111"/>
      <c r="F690" s="60"/>
    </row>
    <row r="691" spans="2:6">
      <c r="B691" s="109"/>
      <c r="C691" s="110"/>
      <c r="D691" s="111"/>
      <c r="E691" s="111"/>
      <c r="F691" s="60"/>
    </row>
    <row r="692" spans="2:6">
      <c r="B692" s="109"/>
      <c r="C692" s="110"/>
      <c r="D692" s="111"/>
      <c r="E692" s="111"/>
      <c r="F692" s="60"/>
    </row>
    <row r="693" spans="2:6">
      <c r="B693" s="109"/>
      <c r="C693" s="110"/>
      <c r="D693" s="111"/>
      <c r="E693" s="111"/>
      <c r="F693" s="60"/>
    </row>
    <row r="694" spans="2:6">
      <c r="B694" s="109"/>
      <c r="C694" s="110"/>
      <c r="D694" s="111"/>
      <c r="E694" s="111"/>
      <c r="F694" s="60"/>
    </row>
    <row r="695" spans="2:6">
      <c r="B695" s="109"/>
      <c r="C695" s="110"/>
      <c r="D695" s="111"/>
      <c r="E695" s="111"/>
      <c r="F695" s="60"/>
    </row>
    <row r="696" spans="2:6">
      <c r="B696" s="109"/>
      <c r="C696" s="110"/>
      <c r="D696" s="111"/>
      <c r="E696" s="111"/>
      <c r="F696" s="60"/>
    </row>
    <row r="697" spans="2:6">
      <c r="B697" s="109"/>
      <c r="C697" s="110"/>
      <c r="D697" s="111"/>
      <c r="E697" s="111"/>
      <c r="F697" s="60"/>
    </row>
    <row r="698" spans="2:6">
      <c r="B698" s="109"/>
      <c r="C698" s="110"/>
      <c r="D698" s="111"/>
      <c r="E698" s="111"/>
      <c r="F698" s="60"/>
    </row>
    <row r="699" spans="2:6">
      <c r="B699" s="109"/>
      <c r="C699" s="110"/>
      <c r="D699" s="111"/>
      <c r="E699" s="111"/>
      <c r="F699" s="60"/>
    </row>
    <row r="700" spans="2:6">
      <c r="B700" s="109"/>
      <c r="C700" s="110"/>
      <c r="D700" s="111"/>
      <c r="E700" s="111"/>
      <c r="F700" s="60"/>
    </row>
    <row r="701" spans="2:6">
      <c r="B701" s="109"/>
      <c r="C701" s="110"/>
      <c r="D701" s="111"/>
      <c r="E701" s="111"/>
      <c r="F701" s="60"/>
    </row>
    <row r="702" spans="2:6">
      <c r="B702" s="109"/>
      <c r="C702" s="110"/>
      <c r="D702" s="111"/>
      <c r="E702" s="111"/>
      <c r="F702" s="60"/>
    </row>
    <row r="703" spans="2:6">
      <c r="B703" s="109"/>
      <c r="C703" s="110"/>
      <c r="D703" s="111"/>
      <c r="E703" s="111"/>
      <c r="F703" s="60"/>
    </row>
    <row r="704" spans="2:6">
      <c r="B704" s="109"/>
      <c r="C704" s="110"/>
      <c r="D704" s="111"/>
      <c r="E704" s="111"/>
      <c r="F704" s="60"/>
    </row>
    <row r="705" spans="2:6">
      <c r="B705" s="109"/>
      <c r="C705" s="110"/>
      <c r="D705" s="111"/>
      <c r="E705" s="111"/>
      <c r="F705" s="60"/>
    </row>
    <row r="706" spans="2:6">
      <c r="B706" s="109"/>
      <c r="C706" s="110"/>
      <c r="D706" s="111"/>
      <c r="E706" s="111"/>
      <c r="F706" s="60"/>
    </row>
    <row r="707" spans="2:6">
      <c r="B707" s="109"/>
      <c r="C707" s="110"/>
      <c r="D707" s="111"/>
      <c r="E707" s="111"/>
      <c r="F707" s="60"/>
    </row>
    <row r="708" spans="2:6">
      <c r="B708" s="109"/>
      <c r="C708" s="110"/>
      <c r="D708" s="111"/>
      <c r="E708" s="111"/>
      <c r="F708" s="60"/>
    </row>
    <row r="709" spans="2:6">
      <c r="B709" s="109"/>
      <c r="C709" s="110"/>
      <c r="D709" s="111"/>
      <c r="E709" s="111"/>
      <c r="F709" s="60"/>
    </row>
    <row r="710" spans="2:6">
      <c r="B710" s="109"/>
      <c r="C710" s="110"/>
      <c r="D710" s="111"/>
      <c r="E710" s="111"/>
      <c r="F710" s="60"/>
    </row>
    <row r="711" spans="2:6">
      <c r="B711" s="109"/>
      <c r="C711" s="110"/>
      <c r="D711" s="111"/>
      <c r="E711" s="111"/>
      <c r="F711" s="60"/>
    </row>
    <row r="712" spans="2:6">
      <c r="B712" s="109"/>
      <c r="C712" s="110"/>
      <c r="D712" s="111"/>
      <c r="E712" s="111"/>
      <c r="F712" s="60"/>
    </row>
    <row r="713" spans="2:6">
      <c r="B713" s="109"/>
      <c r="C713" s="110"/>
      <c r="D713" s="111"/>
      <c r="E713" s="111"/>
      <c r="F713" s="60"/>
    </row>
    <row r="714" spans="2:6">
      <c r="B714" s="109"/>
      <c r="C714" s="110"/>
      <c r="D714" s="111"/>
      <c r="E714" s="111"/>
      <c r="F714" s="60"/>
    </row>
    <row r="715" spans="2:6">
      <c r="B715" s="109"/>
      <c r="C715" s="110"/>
      <c r="D715" s="111"/>
      <c r="E715" s="111"/>
      <c r="F715" s="60"/>
    </row>
    <row r="716" spans="2:6">
      <c r="B716" s="109"/>
      <c r="C716" s="110"/>
      <c r="D716" s="111"/>
      <c r="E716" s="111"/>
      <c r="F716" s="60"/>
    </row>
    <row r="717" spans="2:6">
      <c r="B717" s="109"/>
      <c r="C717" s="110"/>
      <c r="D717" s="111"/>
      <c r="E717" s="111"/>
      <c r="F717" s="60"/>
    </row>
    <row r="718" spans="2:6">
      <c r="B718" s="109"/>
      <c r="C718" s="110"/>
      <c r="D718" s="111"/>
      <c r="E718" s="111"/>
      <c r="F718" s="60"/>
    </row>
    <row r="719" spans="2:6">
      <c r="B719" s="109"/>
      <c r="C719" s="110"/>
      <c r="D719" s="111"/>
      <c r="E719" s="111"/>
      <c r="F719" s="60"/>
    </row>
    <row r="720" spans="2:6">
      <c r="B720" s="109"/>
      <c r="C720" s="110"/>
      <c r="D720" s="111"/>
      <c r="E720" s="111"/>
      <c r="F720" s="60"/>
    </row>
    <row r="721" spans="2:6">
      <c r="B721" s="109"/>
      <c r="C721" s="110"/>
      <c r="D721" s="111"/>
      <c r="E721" s="111"/>
      <c r="F721" s="60"/>
    </row>
    <row r="722" spans="2:6">
      <c r="B722" s="109"/>
      <c r="C722" s="110"/>
      <c r="D722" s="111"/>
      <c r="E722" s="111"/>
      <c r="F722" s="60"/>
    </row>
    <row r="723" spans="2:6">
      <c r="B723" s="109"/>
      <c r="C723" s="110"/>
      <c r="D723" s="111"/>
      <c r="E723" s="111"/>
      <c r="F723" s="60"/>
    </row>
    <row r="724" spans="2:6">
      <c r="B724" s="109"/>
      <c r="C724" s="110"/>
      <c r="D724" s="111"/>
      <c r="E724" s="111"/>
      <c r="F724" s="60"/>
    </row>
    <row r="725" spans="2:6">
      <c r="B725" s="109"/>
      <c r="C725" s="110"/>
      <c r="D725" s="111"/>
      <c r="E725" s="111"/>
      <c r="F725" s="60"/>
    </row>
    <row r="726" spans="2:6">
      <c r="B726" s="109"/>
      <c r="C726" s="110"/>
      <c r="D726" s="111"/>
      <c r="E726" s="111"/>
      <c r="F726" s="60"/>
    </row>
    <row r="727" spans="2:6">
      <c r="B727" s="109"/>
      <c r="C727" s="110"/>
      <c r="D727" s="111"/>
      <c r="E727" s="111"/>
      <c r="F727" s="60"/>
    </row>
    <row r="728" spans="2:6">
      <c r="B728" s="109"/>
      <c r="C728" s="110"/>
      <c r="D728" s="111"/>
      <c r="E728" s="111"/>
      <c r="F728" s="60"/>
    </row>
    <row r="729" spans="2:6">
      <c r="B729" s="109"/>
      <c r="C729" s="110"/>
      <c r="D729" s="111"/>
      <c r="E729" s="111"/>
      <c r="F729" s="60"/>
    </row>
    <row r="730" spans="2:6">
      <c r="B730" s="109"/>
      <c r="C730" s="110"/>
      <c r="D730" s="111"/>
      <c r="E730" s="111"/>
      <c r="F730" s="60"/>
    </row>
    <row r="731" spans="2:6">
      <c r="B731" s="109"/>
      <c r="C731" s="110"/>
      <c r="D731" s="111"/>
      <c r="E731" s="111"/>
      <c r="F731" s="60"/>
    </row>
    <row r="732" spans="2:6">
      <c r="B732" s="109"/>
      <c r="C732" s="110"/>
      <c r="D732" s="111"/>
      <c r="E732" s="111"/>
      <c r="F732" s="60"/>
    </row>
    <row r="733" spans="2:6">
      <c r="B733" s="109"/>
      <c r="C733" s="110"/>
      <c r="D733" s="111"/>
      <c r="E733" s="111"/>
      <c r="F733" s="60"/>
    </row>
    <row r="734" spans="2:6">
      <c r="B734" s="109"/>
      <c r="C734" s="110"/>
      <c r="D734" s="111"/>
      <c r="E734" s="111"/>
      <c r="F734" s="60"/>
    </row>
    <row r="735" spans="2:6">
      <c r="B735" s="109"/>
      <c r="C735" s="110"/>
      <c r="D735" s="111"/>
      <c r="E735" s="111"/>
      <c r="F735" s="60"/>
    </row>
    <row r="736" spans="2:6">
      <c r="B736" s="109"/>
      <c r="C736" s="110"/>
      <c r="D736" s="111"/>
      <c r="E736" s="111"/>
      <c r="F736" s="60"/>
    </row>
    <row r="737" spans="2:6">
      <c r="B737" s="109"/>
      <c r="C737" s="110"/>
      <c r="D737" s="111"/>
      <c r="E737" s="111"/>
      <c r="F737" s="60"/>
    </row>
    <row r="738" spans="2:6">
      <c r="B738" s="109"/>
      <c r="C738" s="110"/>
      <c r="D738" s="111"/>
      <c r="E738" s="111"/>
      <c r="F738" s="60"/>
    </row>
    <row r="739" spans="2:6">
      <c r="B739" s="109"/>
      <c r="C739" s="110"/>
      <c r="D739" s="111"/>
      <c r="E739" s="111"/>
      <c r="F739" s="60"/>
    </row>
    <row r="740" spans="2:6">
      <c r="B740" s="109"/>
      <c r="C740" s="110"/>
      <c r="D740" s="111"/>
      <c r="E740" s="111"/>
      <c r="F740" s="60"/>
    </row>
    <row r="741" spans="2:6">
      <c r="B741" s="109"/>
      <c r="C741" s="110"/>
      <c r="D741" s="111"/>
      <c r="E741" s="111"/>
      <c r="F741" s="60"/>
    </row>
    <row r="742" spans="2:6">
      <c r="B742" s="109"/>
      <c r="C742" s="110"/>
      <c r="D742" s="111"/>
      <c r="E742" s="111"/>
      <c r="F742" s="60"/>
    </row>
    <row r="743" spans="2:6">
      <c r="B743" s="109"/>
      <c r="C743" s="110"/>
      <c r="D743" s="111"/>
      <c r="E743" s="111"/>
      <c r="F743" s="60"/>
    </row>
    <row r="744" spans="2:6">
      <c r="B744" s="109"/>
      <c r="C744" s="110"/>
      <c r="D744" s="111"/>
      <c r="E744" s="111"/>
      <c r="F744" s="60"/>
    </row>
    <row r="745" spans="2:6">
      <c r="B745" s="109"/>
      <c r="C745" s="110"/>
      <c r="D745" s="111"/>
      <c r="E745" s="111"/>
      <c r="F745" s="60"/>
    </row>
    <row r="746" spans="2:6">
      <c r="B746" s="109"/>
      <c r="C746" s="110"/>
      <c r="D746" s="111"/>
      <c r="E746" s="111"/>
      <c r="F746" s="60"/>
    </row>
    <row r="747" spans="2:6">
      <c r="B747" s="109"/>
      <c r="C747" s="110"/>
      <c r="D747" s="111"/>
      <c r="E747" s="111"/>
      <c r="F747" s="60"/>
    </row>
    <row r="748" spans="2:6">
      <c r="B748" s="109"/>
      <c r="C748" s="110"/>
      <c r="D748" s="111"/>
      <c r="E748" s="111"/>
      <c r="F748" s="60"/>
    </row>
    <row r="749" spans="2:6">
      <c r="B749" s="109"/>
      <c r="C749" s="110"/>
      <c r="D749" s="111"/>
      <c r="E749" s="111"/>
      <c r="F749" s="60"/>
    </row>
    <row r="750" spans="2:6">
      <c r="B750" s="109"/>
      <c r="C750" s="110"/>
      <c r="D750" s="111"/>
      <c r="E750" s="111"/>
      <c r="F750" s="60"/>
    </row>
    <row r="751" spans="2:6">
      <c r="B751" s="109"/>
      <c r="C751" s="110"/>
      <c r="D751" s="111"/>
      <c r="E751" s="111"/>
      <c r="F751" s="60"/>
    </row>
    <row r="752" spans="2:6">
      <c r="B752" s="109"/>
      <c r="C752" s="110"/>
      <c r="D752" s="111"/>
      <c r="E752" s="111"/>
      <c r="F752" s="60"/>
    </row>
    <row r="753" spans="2:6">
      <c r="B753" s="109"/>
      <c r="C753" s="110"/>
      <c r="D753" s="111"/>
      <c r="E753" s="111"/>
      <c r="F753" s="60"/>
    </row>
    <row r="754" spans="2:6">
      <c r="B754" s="109"/>
      <c r="C754" s="110"/>
      <c r="D754" s="111"/>
      <c r="E754" s="111"/>
      <c r="F754" s="60"/>
    </row>
    <row r="755" spans="2:6">
      <c r="B755" s="109"/>
      <c r="C755" s="110"/>
      <c r="D755" s="111"/>
      <c r="E755" s="111"/>
      <c r="F755" s="60"/>
    </row>
    <row r="756" spans="2:6">
      <c r="B756" s="109"/>
      <c r="C756" s="110"/>
      <c r="D756" s="111"/>
      <c r="E756" s="111"/>
      <c r="F756" s="60"/>
    </row>
    <row r="757" spans="2:6">
      <c r="B757" s="109"/>
      <c r="C757" s="110"/>
      <c r="D757" s="111"/>
      <c r="E757" s="111"/>
      <c r="F757" s="60"/>
    </row>
    <row r="758" spans="2:6">
      <c r="B758" s="109"/>
      <c r="C758" s="110"/>
      <c r="D758" s="111"/>
      <c r="E758" s="111"/>
      <c r="F758" s="60"/>
    </row>
    <row r="759" spans="2:6">
      <c r="B759" s="109"/>
      <c r="C759" s="110"/>
      <c r="D759" s="111"/>
      <c r="E759" s="111"/>
      <c r="F759" s="60"/>
    </row>
    <row r="760" spans="2:6">
      <c r="B760" s="109"/>
      <c r="C760" s="110"/>
      <c r="D760" s="111"/>
      <c r="E760" s="111"/>
      <c r="F760" s="60"/>
    </row>
    <row r="761" spans="2:6">
      <c r="B761" s="109"/>
      <c r="C761" s="110"/>
      <c r="D761" s="111"/>
      <c r="E761" s="111"/>
      <c r="F761" s="60"/>
    </row>
    <row r="762" spans="2:6">
      <c r="B762" s="109"/>
      <c r="C762" s="110"/>
      <c r="D762" s="111"/>
      <c r="E762" s="111"/>
      <c r="F762" s="60"/>
    </row>
    <row r="763" spans="2:6">
      <c r="B763" s="109"/>
      <c r="C763" s="110"/>
      <c r="D763" s="111"/>
      <c r="E763" s="111"/>
      <c r="F763" s="60"/>
    </row>
    <row r="764" spans="2:6">
      <c r="B764" s="109"/>
      <c r="C764" s="110"/>
      <c r="D764" s="111"/>
      <c r="E764" s="111"/>
      <c r="F764" s="60"/>
    </row>
    <row r="765" spans="2:6">
      <c r="B765" s="109"/>
      <c r="C765" s="110"/>
      <c r="D765" s="111"/>
      <c r="E765" s="111"/>
      <c r="F765" s="60"/>
    </row>
    <row r="766" spans="2:6">
      <c r="B766" s="109"/>
      <c r="C766" s="110"/>
      <c r="D766" s="111"/>
      <c r="E766" s="111"/>
      <c r="F766" s="60"/>
    </row>
    <row r="767" spans="2:6">
      <c r="B767" s="109"/>
      <c r="C767" s="110"/>
      <c r="D767" s="111"/>
      <c r="E767" s="111"/>
      <c r="F767" s="60"/>
    </row>
    <row r="768" spans="2:6">
      <c r="B768" s="109"/>
      <c r="C768" s="110"/>
      <c r="D768" s="111"/>
      <c r="E768" s="111"/>
      <c r="F768" s="60"/>
    </row>
    <row r="769" spans="2:6">
      <c r="B769" s="109"/>
      <c r="C769" s="110"/>
      <c r="D769" s="111"/>
      <c r="E769" s="111"/>
      <c r="F769" s="60"/>
    </row>
    <row r="770" spans="2:6">
      <c r="B770" s="109"/>
      <c r="C770" s="110"/>
      <c r="D770" s="111"/>
      <c r="E770" s="111"/>
      <c r="F770" s="60"/>
    </row>
    <row r="771" spans="2:6">
      <c r="B771" s="109"/>
      <c r="C771" s="110"/>
      <c r="D771" s="111"/>
      <c r="E771" s="111"/>
      <c r="F771" s="60"/>
    </row>
    <row r="772" spans="2:6">
      <c r="B772" s="109"/>
      <c r="C772" s="110"/>
      <c r="D772" s="111"/>
      <c r="E772" s="111"/>
      <c r="F772" s="60"/>
    </row>
    <row r="773" spans="2:6">
      <c r="B773" s="109"/>
      <c r="C773" s="110"/>
      <c r="D773" s="111"/>
      <c r="E773" s="111"/>
      <c r="F773" s="60"/>
    </row>
    <row r="774" spans="2:6">
      <c r="B774" s="109"/>
      <c r="C774" s="110"/>
      <c r="D774" s="111"/>
      <c r="E774" s="111"/>
      <c r="F774" s="60"/>
    </row>
    <row r="775" spans="2:6">
      <c r="B775" s="109"/>
      <c r="C775" s="110"/>
      <c r="D775" s="111"/>
      <c r="E775" s="111"/>
      <c r="F775" s="60"/>
    </row>
    <row r="776" spans="2:6">
      <c r="B776" s="109"/>
      <c r="C776" s="110"/>
      <c r="D776" s="111"/>
      <c r="E776" s="111"/>
      <c r="F776" s="60"/>
    </row>
    <row r="777" spans="2:6">
      <c r="B777" s="109"/>
      <c r="C777" s="110"/>
      <c r="D777" s="111"/>
      <c r="E777" s="111"/>
      <c r="F777" s="60"/>
    </row>
    <row r="778" spans="2:6">
      <c r="B778" s="109"/>
      <c r="C778" s="110"/>
      <c r="D778" s="111"/>
      <c r="E778" s="111"/>
      <c r="F778" s="60"/>
    </row>
    <row r="779" spans="2:6">
      <c r="B779" s="109"/>
      <c r="C779" s="110"/>
      <c r="D779" s="111"/>
      <c r="E779" s="111"/>
      <c r="F779" s="60"/>
    </row>
    <row r="780" spans="2:6">
      <c r="B780" s="109"/>
      <c r="C780" s="110"/>
      <c r="D780" s="111"/>
      <c r="E780" s="111"/>
      <c r="F780" s="60"/>
    </row>
    <row r="781" spans="2:6">
      <c r="B781" s="109"/>
      <c r="C781" s="110"/>
      <c r="D781" s="111"/>
      <c r="E781" s="111"/>
      <c r="F781" s="60"/>
    </row>
    <row r="782" spans="2:6">
      <c r="B782" s="109"/>
      <c r="C782" s="110"/>
      <c r="D782" s="111"/>
      <c r="E782" s="111"/>
      <c r="F782" s="60"/>
    </row>
    <row r="783" spans="2:6">
      <c r="B783" s="109"/>
      <c r="C783" s="110"/>
      <c r="D783" s="111"/>
      <c r="E783" s="111"/>
      <c r="F783" s="60"/>
    </row>
    <row r="784" spans="2:6">
      <c r="B784" s="109"/>
      <c r="C784" s="110"/>
      <c r="D784" s="111"/>
      <c r="E784" s="111"/>
      <c r="F784" s="60"/>
    </row>
    <row r="785" spans="2:6">
      <c r="B785" s="109"/>
      <c r="C785" s="110"/>
      <c r="D785" s="111"/>
      <c r="E785" s="111"/>
      <c r="F785" s="60"/>
    </row>
    <row r="786" spans="2:6">
      <c r="B786" s="109"/>
      <c r="C786" s="110"/>
      <c r="D786" s="111"/>
      <c r="E786" s="111"/>
      <c r="F786" s="60"/>
    </row>
    <row r="787" spans="2:6">
      <c r="B787" s="109"/>
      <c r="C787" s="110"/>
      <c r="D787" s="111"/>
      <c r="E787" s="111"/>
      <c r="F787" s="60"/>
    </row>
    <row r="788" spans="2:6">
      <c r="B788" s="109"/>
      <c r="C788" s="110"/>
      <c r="D788" s="111"/>
      <c r="E788" s="111"/>
      <c r="F788" s="60"/>
    </row>
    <row r="789" spans="2:6">
      <c r="B789" s="109"/>
      <c r="C789" s="110"/>
      <c r="D789" s="111"/>
      <c r="E789" s="111"/>
      <c r="F789" s="60"/>
    </row>
    <row r="790" spans="2:6">
      <c r="B790" s="109"/>
      <c r="C790" s="110"/>
      <c r="D790" s="111"/>
      <c r="E790" s="111"/>
      <c r="F790" s="60"/>
    </row>
    <row r="791" spans="2:6">
      <c r="B791" s="109"/>
      <c r="C791" s="110"/>
      <c r="D791" s="111"/>
      <c r="E791" s="111"/>
      <c r="F791" s="60"/>
    </row>
    <row r="792" spans="2:6">
      <c r="B792" s="109"/>
      <c r="C792" s="110"/>
      <c r="D792" s="111"/>
      <c r="E792" s="111"/>
      <c r="F792" s="60"/>
    </row>
    <row r="793" spans="2:6">
      <c r="B793" s="109"/>
      <c r="C793" s="110"/>
      <c r="D793" s="111"/>
      <c r="E793" s="111"/>
      <c r="F793" s="60"/>
    </row>
    <row r="794" spans="2:6">
      <c r="B794" s="109"/>
      <c r="C794" s="110"/>
      <c r="D794" s="111"/>
      <c r="E794" s="111"/>
      <c r="F794" s="60"/>
    </row>
    <row r="795" spans="2:6">
      <c r="B795" s="109"/>
      <c r="C795" s="110"/>
      <c r="D795" s="111"/>
      <c r="E795" s="111"/>
      <c r="F795" s="60"/>
    </row>
    <row r="796" spans="2:6">
      <c r="B796" s="109"/>
      <c r="C796" s="110"/>
      <c r="D796" s="111"/>
      <c r="E796" s="111"/>
      <c r="F796" s="60"/>
    </row>
    <row r="797" spans="2:6">
      <c r="B797" s="109"/>
      <c r="C797" s="110"/>
      <c r="D797" s="111"/>
      <c r="E797" s="111"/>
      <c r="F797" s="60"/>
    </row>
    <row r="798" spans="2:6">
      <c r="B798" s="109"/>
      <c r="C798" s="110"/>
      <c r="D798" s="111"/>
      <c r="E798" s="111"/>
      <c r="F798" s="60"/>
    </row>
    <row r="799" spans="2:6">
      <c r="B799" s="109"/>
      <c r="C799" s="110"/>
      <c r="D799" s="111"/>
      <c r="E799" s="111"/>
      <c r="F799" s="60"/>
    </row>
    <row r="800" spans="2:6">
      <c r="B800" s="109"/>
      <c r="C800" s="110"/>
      <c r="D800" s="111"/>
      <c r="E800" s="111"/>
      <c r="F800" s="60"/>
    </row>
    <row r="801" spans="2:6">
      <c r="B801" s="109"/>
      <c r="C801" s="110"/>
      <c r="D801" s="111"/>
      <c r="E801" s="111"/>
      <c r="F801" s="60"/>
    </row>
    <row r="802" spans="2:6">
      <c r="B802" s="109"/>
      <c r="C802" s="110"/>
      <c r="D802" s="111"/>
      <c r="E802" s="111"/>
      <c r="F802" s="60"/>
    </row>
    <row r="803" spans="2:6">
      <c r="B803" s="109"/>
      <c r="C803" s="110"/>
      <c r="D803" s="111"/>
      <c r="E803" s="111"/>
      <c r="F803" s="60"/>
    </row>
    <row r="804" spans="2:6">
      <c r="B804" s="109"/>
      <c r="C804" s="110"/>
      <c r="D804" s="111"/>
      <c r="E804" s="111"/>
      <c r="F804" s="60"/>
    </row>
    <row r="805" spans="2:6">
      <c r="B805" s="109"/>
      <c r="C805" s="110"/>
      <c r="D805" s="111"/>
      <c r="E805" s="111"/>
      <c r="F805" s="60"/>
    </row>
    <row r="806" spans="2:6">
      <c r="B806" s="109"/>
      <c r="C806" s="110"/>
      <c r="D806" s="111"/>
      <c r="E806" s="111"/>
      <c r="F806" s="60"/>
    </row>
    <row r="807" spans="2:6">
      <c r="B807" s="109"/>
      <c r="C807" s="110"/>
      <c r="D807" s="111"/>
      <c r="E807" s="111"/>
      <c r="F807" s="60"/>
    </row>
    <row r="808" spans="2:6">
      <c r="B808" s="109"/>
      <c r="C808" s="110"/>
      <c r="D808" s="111"/>
      <c r="E808" s="111"/>
      <c r="F808" s="60"/>
    </row>
    <row r="809" spans="2:6">
      <c r="B809" s="109"/>
      <c r="C809" s="110"/>
      <c r="D809" s="111"/>
      <c r="E809" s="111"/>
      <c r="F809" s="60"/>
    </row>
    <row r="810" spans="2:6">
      <c r="B810" s="109"/>
      <c r="C810" s="110"/>
      <c r="D810" s="111"/>
      <c r="E810" s="111"/>
      <c r="F810" s="60"/>
    </row>
    <row r="811" spans="2:6">
      <c r="B811" s="109"/>
      <c r="C811" s="110"/>
      <c r="D811" s="111"/>
      <c r="E811" s="111"/>
      <c r="F811" s="60"/>
    </row>
    <row r="812" spans="2:6">
      <c r="B812" s="109"/>
      <c r="C812" s="110"/>
      <c r="D812" s="111"/>
      <c r="E812" s="111"/>
      <c r="F812" s="60"/>
    </row>
    <row r="813" spans="2:6">
      <c r="B813" s="109"/>
      <c r="C813" s="110"/>
      <c r="D813" s="111"/>
      <c r="E813" s="111"/>
      <c r="F813" s="60"/>
    </row>
    <row r="814" spans="2:6">
      <c r="B814" s="109"/>
      <c r="C814" s="110"/>
      <c r="D814" s="111"/>
      <c r="E814" s="111"/>
      <c r="F814" s="60"/>
    </row>
    <row r="815" spans="2:6">
      <c r="B815" s="109"/>
      <c r="C815" s="110"/>
      <c r="D815" s="111"/>
      <c r="E815" s="111"/>
      <c r="F815" s="60"/>
    </row>
    <row r="816" spans="2:6">
      <c r="B816" s="109"/>
      <c r="C816" s="110"/>
      <c r="D816" s="111"/>
      <c r="E816" s="111"/>
      <c r="F816" s="60"/>
    </row>
    <row r="817" spans="2:6">
      <c r="B817" s="109"/>
      <c r="C817" s="110"/>
      <c r="D817" s="111"/>
      <c r="E817" s="111"/>
      <c r="F817" s="60"/>
    </row>
    <row r="818" spans="2:6">
      <c r="B818" s="109"/>
      <c r="C818" s="110"/>
      <c r="D818" s="111"/>
      <c r="E818" s="111"/>
      <c r="F818" s="60"/>
    </row>
    <row r="819" spans="2:6">
      <c r="B819" s="109"/>
      <c r="C819" s="110"/>
      <c r="D819" s="111"/>
      <c r="E819" s="111"/>
      <c r="F819" s="60"/>
    </row>
    <row r="820" spans="2:6">
      <c r="B820" s="109"/>
      <c r="C820" s="110"/>
      <c r="D820" s="111"/>
      <c r="E820" s="111"/>
      <c r="F820" s="60"/>
    </row>
    <row r="821" spans="2:6">
      <c r="B821" s="109"/>
      <c r="C821" s="110"/>
      <c r="D821" s="111"/>
      <c r="E821" s="111"/>
      <c r="F821" s="60"/>
    </row>
    <row r="822" spans="2:6">
      <c r="B822" s="109"/>
      <c r="C822" s="110"/>
      <c r="D822" s="111"/>
      <c r="E822" s="111"/>
      <c r="F822" s="60"/>
    </row>
    <row r="823" spans="2:6">
      <c r="B823" s="109"/>
      <c r="C823" s="110"/>
      <c r="D823" s="111"/>
      <c r="E823" s="111"/>
      <c r="F823" s="60"/>
    </row>
    <row r="824" spans="2:6">
      <c r="B824" s="109"/>
      <c r="C824" s="110"/>
      <c r="D824" s="111"/>
      <c r="E824" s="111"/>
      <c r="F824" s="60"/>
    </row>
    <row r="825" spans="2:6">
      <c r="B825" s="109"/>
      <c r="C825" s="110"/>
      <c r="D825" s="111"/>
      <c r="E825" s="111"/>
      <c r="F825" s="60"/>
    </row>
    <row r="826" spans="2:6">
      <c r="B826" s="109"/>
      <c r="C826" s="110"/>
      <c r="D826" s="111"/>
      <c r="E826" s="111"/>
      <c r="F826" s="60"/>
    </row>
    <row r="827" spans="2:6">
      <c r="B827" s="109"/>
      <c r="C827" s="110"/>
      <c r="D827" s="111"/>
      <c r="E827" s="111"/>
      <c r="F827" s="60"/>
    </row>
    <row r="828" spans="2:6">
      <c r="B828" s="109"/>
      <c r="C828" s="110"/>
      <c r="D828" s="111"/>
      <c r="E828" s="111"/>
      <c r="F828" s="60"/>
    </row>
    <row r="829" spans="2:6">
      <c r="B829" s="109"/>
      <c r="C829" s="110"/>
      <c r="D829" s="111"/>
      <c r="E829" s="111"/>
      <c r="F829" s="60"/>
    </row>
    <row r="830" spans="2:6">
      <c r="B830" s="109"/>
      <c r="C830" s="110"/>
      <c r="D830" s="111"/>
      <c r="E830" s="111"/>
      <c r="F830" s="60"/>
    </row>
    <row r="831" spans="2:6">
      <c r="B831" s="109"/>
      <c r="C831" s="110"/>
      <c r="D831" s="111"/>
      <c r="E831" s="111"/>
      <c r="F831" s="60"/>
    </row>
    <row r="832" spans="2:6">
      <c r="B832" s="109"/>
      <c r="C832" s="110"/>
      <c r="D832" s="111"/>
      <c r="E832" s="111"/>
      <c r="F832" s="60"/>
    </row>
    <row r="833" spans="2:6">
      <c r="B833" s="109"/>
      <c r="C833" s="110"/>
      <c r="D833" s="111"/>
      <c r="E833" s="111"/>
      <c r="F833" s="60"/>
    </row>
    <row r="834" spans="2:6">
      <c r="B834" s="109"/>
      <c r="C834" s="110"/>
      <c r="D834" s="111"/>
      <c r="E834" s="111"/>
      <c r="F834" s="60"/>
    </row>
    <row r="835" spans="2:6">
      <c r="B835" s="109"/>
      <c r="C835" s="110"/>
      <c r="D835" s="111"/>
      <c r="E835" s="111"/>
      <c r="F835" s="60"/>
    </row>
    <row r="836" spans="2:6">
      <c r="B836" s="109"/>
      <c r="C836" s="110"/>
      <c r="D836" s="111"/>
      <c r="E836" s="111"/>
      <c r="F836" s="60"/>
    </row>
    <row r="837" spans="2:6">
      <c r="B837" s="109"/>
      <c r="C837" s="110"/>
      <c r="D837" s="111"/>
      <c r="E837" s="111"/>
      <c r="F837" s="60"/>
    </row>
    <row r="838" spans="2:6">
      <c r="B838" s="109"/>
      <c r="C838" s="110"/>
      <c r="D838" s="111"/>
      <c r="E838" s="111"/>
      <c r="F838" s="60"/>
    </row>
    <row r="839" spans="2:6">
      <c r="B839" s="109"/>
      <c r="C839" s="110"/>
      <c r="D839" s="111"/>
      <c r="E839" s="111"/>
      <c r="F839" s="60"/>
    </row>
    <row r="840" spans="2:6">
      <c r="B840" s="109"/>
      <c r="C840" s="110"/>
      <c r="D840" s="111"/>
      <c r="E840" s="111"/>
      <c r="F840" s="60"/>
    </row>
    <row r="841" spans="2:6">
      <c r="B841" s="109"/>
      <c r="C841" s="110"/>
      <c r="D841" s="111"/>
      <c r="E841" s="111"/>
      <c r="F841" s="60"/>
    </row>
    <row r="842" spans="2:6">
      <c r="B842" s="109"/>
      <c r="C842" s="110"/>
      <c r="D842" s="111"/>
      <c r="E842" s="111"/>
      <c r="F842" s="60"/>
    </row>
    <row r="843" spans="2:6">
      <c r="B843" s="109"/>
      <c r="C843" s="110"/>
      <c r="D843" s="111"/>
      <c r="E843" s="111"/>
      <c r="F843" s="60"/>
    </row>
    <row r="844" spans="2:6">
      <c r="B844" s="109"/>
      <c r="C844" s="110"/>
      <c r="D844" s="111"/>
      <c r="E844" s="111"/>
      <c r="F844" s="60"/>
    </row>
    <row r="845" spans="2:6">
      <c r="B845" s="109"/>
      <c r="C845" s="110"/>
      <c r="D845" s="111"/>
      <c r="E845" s="111"/>
      <c r="F845" s="60"/>
    </row>
    <row r="846" spans="2:6">
      <c r="B846" s="109"/>
      <c r="C846" s="110"/>
      <c r="D846" s="111"/>
      <c r="E846" s="111"/>
      <c r="F846" s="60"/>
    </row>
    <row r="847" spans="2:6">
      <c r="B847" s="109"/>
      <c r="C847" s="110"/>
      <c r="D847" s="111"/>
      <c r="E847" s="111"/>
      <c r="F847" s="60"/>
    </row>
    <row r="848" spans="2:6">
      <c r="B848" s="109"/>
      <c r="C848" s="110"/>
      <c r="D848" s="111"/>
      <c r="E848" s="111"/>
      <c r="F848" s="60"/>
    </row>
    <row r="849" spans="2:6">
      <c r="B849" s="109"/>
      <c r="C849" s="110"/>
      <c r="D849" s="111"/>
      <c r="E849" s="111"/>
      <c r="F849" s="60"/>
    </row>
    <row r="850" spans="2:6">
      <c r="B850" s="109"/>
      <c r="C850" s="110"/>
      <c r="D850" s="111"/>
      <c r="E850" s="111"/>
      <c r="F850" s="60"/>
    </row>
    <row r="851" spans="2:6">
      <c r="B851" s="109"/>
      <c r="C851" s="110"/>
      <c r="D851" s="111"/>
      <c r="E851" s="111"/>
      <c r="F851" s="60"/>
    </row>
    <row r="852" spans="2:6">
      <c r="B852" s="109"/>
      <c r="C852" s="110"/>
      <c r="D852" s="111"/>
      <c r="E852" s="111"/>
      <c r="F852" s="60"/>
    </row>
    <row r="853" spans="2:6">
      <c r="B853" s="109"/>
      <c r="C853" s="110"/>
      <c r="D853" s="111"/>
      <c r="E853" s="111"/>
      <c r="F853" s="60"/>
    </row>
    <row r="854" spans="2:6">
      <c r="B854" s="109"/>
      <c r="C854" s="110"/>
      <c r="D854" s="111"/>
      <c r="E854" s="111"/>
      <c r="F854" s="60"/>
    </row>
    <row r="855" spans="2:6">
      <c r="B855" s="109"/>
      <c r="C855" s="110"/>
      <c r="D855" s="111"/>
      <c r="E855" s="111"/>
      <c r="F855" s="60"/>
    </row>
    <row r="856" spans="2:6">
      <c r="B856" s="109"/>
      <c r="C856" s="110"/>
      <c r="D856" s="111"/>
      <c r="E856" s="111"/>
      <c r="F856" s="60"/>
    </row>
    <row r="857" spans="2:6">
      <c r="B857" s="109"/>
      <c r="C857" s="110"/>
      <c r="D857" s="111"/>
      <c r="E857" s="111"/>
      <c r="F857" s="60"/>
    </row>
    <row r="858" spans="2:6">
      <c r="B858" s="109"/>
      <c r="C858" s="110"/>
      <c r="D858" s="111"/>
      <c r="E858" s="111"/>
      <c r="F858" s="60"/>
    </row>
    <row r="859" spans="2:6">
      <c r="B859" s="109"/>
      <c r="C859" s="110"/>
      <c r="D859" s="111"/>
      <c r="E859" s="111"/>
      <c r="F859" s="60"/>
    </row>
    <row r="860" spans="2:6">
      <c r="B860" s="109"/>
      <c r="C860" s="110"/>
      <c r="D860" s="111"/>
      <c r="E860" s="111"/>
      <c r="F860" s="60"/>
    </row>
    <row r="861" spans="2:6">
      <c r="B861" s="109"/>
      <c r="C861" s="110"/>
      <c r="D861" s="111"/>
      <c r="E861" s="111"/>
      <c r="F861" s="60"/>
    </row>
    <row r="862" spans="2:6">
      <c r="B862" s="109"/>
      <c r="C862" s="110"/>
      <c r="D862" s="111"/>
      <c r="E862" s="111"/>
      <c r="F862" s="60"/>
    </row>
    <row r="863" spans="2:6">
      <c r="B863" s="109"/>
      <c r="C863" s="110"/>
      <c r="D863" s="111"/>
      <c r="E863" s="111"/>
      <c r="F863" s="60"/>
    </row>
    <row r="864" spans="2:6">
      <c r="B864" s="109"/>
      <c r="C864" s="110"/>
      <c r="D864" s="111"/>
      <c r="E864" s="111"/>
      <c r="F864" s="60"/>
    </row>
    <row r="865" spans="2:6">
      <c r="B865" s="109"/>
      <c r="C865" s="110"/>
      <c r="D865" s="111"/>
      <c r="E865" s="111"/>
      <c r="F865" s="60"/>
    </row>
    <row r="866" spans="2:6">
      <c r="B866" s="109"/>
      <c r="C866" s="110"/>
      <c r="D866" s="111"/>
      <c r="E866" s="111"/>
      <c r="F866" s="60"/>
    </row>
    <row r="867" spans="2:6">
      <c r="B867" s="109"/>
      <c r="C867" s="110"/>
      <c r="D867" s="111"/>
      <c r="E867" s="111"/>
      <c r="F867" s="60"/>
    </row>
    <row r="868" spans="2:6">
      <c r="B868" s="109"/>
      <c r="C868" s="110"/>
      <c r="D868" s="111"/>
      <c r="E868" s="111"/>
      <c r="F868" s="60"/>
    </row>
    <row r="869" spans="2:6">
      <c r="B869" s="109"/>
      <c r="C869" s="110"/>
      <c r="D869" s="111"/>
      <c r="E869" s="111"/>
      <c r="F869" s="60"/>
    </row>
    <row r="870" spans="2:6">
      <c r="B870" s="109"/>
      <c r="C870" s="110"/>
      <c r="D870" s="111"/>
      <c r="E870" s="111"/>
      <c r="F870" s="60"/>
    </row>
    <row r="871" spans="2:6">
      <c r="B871" s="109"/>
      <c r="C871" s="110"/>
      <c r="D871" s="111"/>
      <c r="E871" s="111"/>
      <c r="F871" s="60"/>
    </row>
    <row r="872" spans="2:6">
      <c r="B872" s="109"/>
      <c r="C872" s="110"/>
      <c r="D872" s="111"/>
      <c r="E872" s="111"/>
      <c r="F872" s="60"/>
    </row>
    <row r="873" spans="2:6">
      <c r="B873" s="109"/>
      <c r="C873" s="110"/>
      <c r="D873" s="111"/>
      <c r="E873" s="111"/>
      <c r="F873" s="60"/>
    </row>
    <row r="874" spans="2:6">
      <c r="B874" s="109"/>
      <c r="C874" s="110"/>
      <c r="D874" s="111"/>
      <c r="E874" s="111"/>
      <c r="F874" s="60"/>
    </row>
    <row r="875" spans="2:6">
      <c r="B875" s="109"/>
      <c r="C875" s="110"/>
      <c r="D875" s="111"/>
      <c r="E875" s="111"/>
      <c r="F875" s="60"/>
    </row>
    <row r="876" spans="2:6">
      <c r="B876" s="109"/>
      <c r="C876" s="110"/>
      <c r="D876" s="111"/>
      <c r="E876" s="111"/>
      <c r="F876" s="60"/>
    </row>
    <row r="877" spans="2:6">
      <c r="B877" s="109"/>
      <c r="C877" s="110"/>
      <c r="D877" s="111"/>
      <c r="E877" s="111"/>
      <c r="F877" s="60"/>
    </row>
    <row r="878" spans="2:6">
      <c r="B878" s="109"/>
      <c r="C878" s="110"/>
      <c r="D878" s="111"/>
      <c r="E878" s="111"/>
      <c r="F878" s="60"/>
    </row>
    <row r="879" spans="2:6">
      <c r="B879" s="109"/>
      <c r="C879" s="110"/>
      <c r="D879" s="111"/>
      <c r="E879" s="111"/>
      <c r="F879" s="60"/>
    </row>
    <row r="880" spans="2:6">
      <c r="B880" s="109"/>
      <c r="C880" s="110"/>
      <c r="D880" s="111"/>
      <c r="E880" s="111"/>
      <c r="F880" s="60"/>
    </row>
    <row r="881" spans="2:6">
      <c r="B881" s="109"/>
      <c r="C881" s="110"/>
      <c r="D881" s="111"/>
      <c r="E881" s="111"/>
      <c r="F881" s="60"/>
    </row>
    <row r="882" spans="2:6">
      <c r="B882" s="109"/>
      <c r="C882" s="110"/>
      <c r="D882" s="111"/>
      <c r="E882" s="111"/>
      <c r="F882" s="60"/>
    </row>
    <row r="883" spans="2:6">
      <c r="B883" s="109"/>
      <c r="C883" s="110"/>
      <c r="D883" s="111"/>
      <c r="E883" s="111"/>
      <c r="F883" s="60"/>
    </row>
    <row r="884" spans="2:6">
      <c r="B884" s="109"/>
      <c r="C884" s="110"/>
      <c r="D884" s="111"/>
      <c r="E884" s="111"/>
      <c r="F884" s="60"/>
    </row>
    <row r="885" spans="2:6">
      <c r="B885" s="109"/>
      <c r="C885" s="110"/>
      <c r="D885" s="111"/>
      <c r="E885" s="111"/>
      <c r="F885" s="60"/>
    </row>
    <row r="886" spans="2:6">
      <c r="B886" s="109"/>
      <c r="C886" s="110"/>
      <c r="D886" s="111"/>
      <c r="E886" s="111"/>
      <c r="F886" s="60"/>
    </row>
    <row r="887" spans="2:6">
      <c r="B887" s="109"/>
      <c r="C887" s="110"/>
      <c r="D887" s="111"/>
      <c r="E887" s="111"/>
      <c r="F887" s="60"/>
    </row>
    <row r="888" spans="2:6">
      <c r="B888" s="109"/>
      <c r="C888" s="110"/>
      <c r="D888" s="111"/>
      <c r="E888" s="111"/>
      <c r="F888" s="60"/>
    </row>
    <row r="889" spans="2:6">
      <c r="B889" s="109"/>
      <c r="C889" s="110"/>
      <c r="D889" s="111"/>
      <c r="E889" s="111"/>
      <c r="F889" s="60"/>
    </row>
    <row r="890" spans="2:6">
      <c r="B890" s="109"/>
      <c r="C890" s="110"/>
      <c r="D890" s="111"/>
      <c r="E890" s="111"/>
      <c r="F890" s="60"/>
    </row>
    <row r="891" spans="2:6">
      <c r="B891" s="109"/>
      <c r="C891" s="110"/>
      <c r="D891" s="111"/>
      <c r="E891" s="111"/>
      <c r="F891" s="60"/>
    </row>
    <row r="892" spans="2:6">
      <c r="B892" s="109"/>
      <c r="C892" s="110"/>
      <c r="D892" s="111"/>
      <c r="E892" s="111"/>
      <c r="F892" s="60"/>
    </row>
    <row r="893" spans="2:6">
      <c r="B893" s="109"/>
      <c r="C893" s="110"/>
      <c r="D893" s="111"/>
      <c r="E893" s="111"/>
      <c r="F893" s="60"/>
    </row>
    <row r="894" spans="2:6">
      <c r="B894" s="109"/>
      <c r="C894" s="110"/>
      <c r="D894" s="111"/>
      <c r="E894" s="111"/>
      <c r="F894" s="60"/>
    </row>
    <row r="895" spans="2:6">
      <c r="B895" s="109"/>
      <c r="C895" s="110"/>
      <c r="D895" s="111"/>
      <c r="E895" s="111"/>
      <c r="F895" s="60"/>
    </row>
    <row r="896" spans="2:6">
      <c r="B896" s="109"/>
      <c r="C896" s="110"/>
      <c r="D896" s="111"/>
      <c r="E896" s="111"/>
      <c r="F896" s="60"/>
    </row>
    <row r="897" spans="2:6">
      <c r="B897" s="109"/>
      <c r="C897" s="110"/>
      <c r="D897" s="111"/>
      <c r="E897" s="111"/>
      <c r="F897" s="60"/>
    </row>
    <row r="898" spans="2:6">
      <c r="B898" s="109"/>
      <c r="C898" s="110"/>
      <c r="D898" s="111"/>
      <c r="E898" s="111"/>
      <c r="F898" s="60"/>
    </row>
    <row r="899" spans="2:6">
      <c r="B899" s="109"/>
      <c r="C899" s="110"/>
      <c r="D899" s="111"/>
      <c r="E899" s="111"/>
      <c r="F899" s="60"/>
    </row>
    <row r="900" spans="2:6">
      <c r="B900" s="109"/>
      <c r="C900" s="110"/>
      <c r="D900" s="111"/>
      <c r="E900" s="111"/>
      <c r="F900" s="60"/>
    </row>
    <row r="901" spans="2:6">
      <c r="B901" s="109"/>
      <c r="C901" s="110"/>
      <c r="D901" s="111"/>
      <c r="E901" s="111"/>
      <c r="F901" s="60"/>
    </row>
    <row r="902" spans="2:6">
      <c r="B902" s="109"/>
      <c r="C902" s="110"/>
      <c r="D902" s="111"/>
      <c r="E902" s="111"/>
      <c r="F902" s="60"/>
    </row>
    <row r="903" spans="2:6">
      <c r="B903" s="109"/>
      <c r="C903" s="110"/>
      <c r="D903" s="111"/>
      <c r="E903" s="111"/>
      <c r="F903" s="60"/>
    </row>
    <row r="904" spans="2:6">
      <c r="B904" s="109"/>
      <c r="C904" s="110"/>
      <c r="D904" s="111"/>
      <c r="E904" s="111"/>
      <c r="F904" s="60"/>
    </row>
    <row r="905" spans="2:6">
      <c r="B905" s="109"/>
      <c r="C905" s="110"/>
      <c r="D905" s="111"/>
      <c r="E905" s="111"/>
      <c r="F905" s="60"/>
    </row>
    <row r="906" spans="2:6">
      <c r="B906" s="109"/>
      <c r="C906" s="110"/>
      <c r="D906" s="111"/>
      <c r="E906" s="111"/>
      <c r="F906" s="60"/>
    </row>
    <row r="907" spans="2:6">
      <c r="B907" s="109"/>
      <c r="C907" s="110"/>
      <c r="D907" s="111"/>
      <c r="E907" s="111"/>
      <c r="F907" s="60"/>
    </row>
    <row r="908" spans="2:6">
      <c r="B908" s="109"/>
      <c r="C908" s="110"/>
      <c r="D908" s="111"/>
      <c r="E908" s="111"/>
      <c r="F908" s="60"/>
    </row>
    <row r="909" spans="2:6">
      <c r="B909" s="109"/>
      <c r="C909" s="110"/>
      <c r="D909" s="111"/>
      <c r="E909" s="111"/>
      <c r="F909" s="60"/>
    </row>
    <row r="910" spans="2:6">
      <c r="B910" s="109"/>
      <c r="C910" s="110"/>
      <c r="D910" s="111"/>
      <c r="E910" s="111"/>
      <c r="F910" s="60"/>
    </row>
    <row r="911" spans="2:6">
      <c r="B911" s="109"/>
      <c r="C911" s="110"/>
      <c r="D911" s="111"/>
      <c r="E911" s="111"/>
      <c r="F911" s="60"/>
    </row>
    <row r="912" spans="2:6">
      <c r="B912" s="109"/>
      <c r="C912" s="110"/>
      <c r="D912" s="111"/>
      <c r="E912" s="111"/>
      <c r="F912" s="60"/>
    </row>
    <row r="913" spans="2:6">
      <c r="B913" s="109"/>
      <c r="C913" s="110"/>
      <c r="D913" s="111"/>
      <c r="E913" s="111"/>
      <c r="F913" s="60"/>
    </row>
    <row r="914" spans="2:6">
      <c r="B914" s="109"/>
      <c r="C914" s="110"/>
      <c r="D914" s="111"/>
      <c r="E914" s="111"/>
      <c r="F914" s="60"/>
    </row>
    <row r="915" spans="2:6">
      <c r="B915" s="109"/>
      <c r="C915" s="110"/>
      <c r="D915" s="111"/>
      <c r="E915" s="111"/>
      <c r="F915" s="60"/>
    </row>
    <row r="916" spans="2:6">
      <c r="B916" s="109"/>
      <c r="C916" s="110"/>
      <c r="D916" s="111"/>
      <c r="E916" s="111"/>
      <c r="F916" s="60"/>
    </row>
    <row r="917" spans="2:6">
      <c r="B917" s="109"/>
      <c r="C917" s="110"/>
      <c r="D917" s="111"/>
      <c r="E917" s="111"/>
      <c r="F917" s="60"/>
    </row>
    <row r="918" spans="2:6">
      <c r="B918" s="109"/>
      <c r="C918" s="110"/>
      <c r="D918" s="111"/>
      <c r="E918" s="111"/>
      <c r="F918" s="60"/>
    </row>
    <row r="919" spans="2:6">
      <c r="B919" s="109"/>
      <c r="C919" s="110"/>
      <c r="D919" s="111"/>
      <c r="E919" s="111"/>
      <c r="F919" s="60"/>
    </row>
    <row r="920" spans="2:6">
      <c r="B920" s="109"/>
      <c r="C920" s="110"/>
      <c r="D920" s="111"/>
      <c r="E920" s="111"/>
      <c r="F920" s="60"/>
    </row>
    <row r="921" spans="2:6">
      <c r="B921" s="109"/>
      <c r="C921" s="110"/>
      <c r="D921" s="111"/>
      <c r="E921" s="111"/>
      <c r="F921" s="60"/>
    </row>
    <row r="922" spans="2:6">
      <c r="B922" s="109"/>
      <c r="C922" s="110"/>
      <c r="D922" s="111"/>
      <c r="E922" s="111"/>
      <c r="F922" s="60"/>
    </row>
    <row r="923" spans="2:6">
      <c r="B923" s="109"/>
      <c r="C923" s="110"/>
      <c r="D923" s="111"/>
      <c r="E923" s="111"/>
      <c r="F923" s="60"/>
    </row>
    <row r="924" spans="2:6">
      <c r="B924" s="109"/>
      <c r="C924" s="110"/>
      <c r="D924" s="111"/>
      <c r="E924" s="111"/>
      <c r="F924" s="60"/>
    </row>
    <row r="925" spans="2:6">
      <c r="B925" s="109"/>
      <c r="C925" s="110"/>
      <c r="D925" s="111"/>
      <c r="E925" s="111"/>
      <c r="F925" s="60"/>
    </row>
    <row r="926" spans="2:6">
      <c r="B926" s="109"/>
      <c r="C926" s="110"/>
      <c r="D926" s="111"/>
      <c r="E926" s="111"/>
      <c r="F926" s="60"/>
    </row>
    <row r="927" spans="2:6">
      <c r="B927" s="109"/>
      <c r="C927" s="110"/>
      <c r="D927" s="111"/>
      <c r="E927" s="111"/>
      <c r="F927" s="60"/>
    </row>
    <row r="928" spans="2:6">
      <c r="B928" s="109"/>
      <c r="C928" s="110"/>
      <c r="D928" s="111"/>
      <c r="E928" s="111"/>
      <c r="F928" s="60"/>
    </row>
    <row r="929" spans="2:6">
      <c r="B929" s="109"/>
      <c r="C929" s="110"/>
      <c r="D929" s="111"/>
      <c r="E929" s="111"/>
      <c r="F929" s="60"/>
    </row>
    <row r="930" spans="2:6">
      <c r="B930" s="109"/>
      <c r="C930" s="110"/>
      <c r="D930" s="111"/>
      <c r="E930" s="111"/>
      <c r="F930" s="60"/>
    </row>
    <row r="931" spans="2:6">
      <c r="B931" s="109"/>
      <c r="C931" s="110"/>
      <c r="D931" s="111"/>
      <c r="E931" s="111"/>
      <c r="F931" s="60"/>
    </row>
    <row r="932" spans="2:6">
      <c r="B932" s="109"/>
      <c r="C932" s="110"/>
      <c r="D932" s="111"/>
      <c r="E932" s="111"/>
      <c r="F932" s="60"/>
    </row>
    <row r="933" spans="2:6">
      <c r="B933" s="109"/>
      <c r="C933" s="110"/>
      <c r="D933" s="111"/>
      <c r="E933" s="111"/>
      <c r="F933" s="60"/>
    </row>
    <row r="934" spans="2:6">
      <c r="B934" s="109"/>
      <c r="C934" s="110"/>
      <c r="D934" s="111"/>
      <c r="E934" s="111"/>
      <c r="F934" s="60"/>
    </row>
    <row r="935" spans="2:6">
      <c r="B935" s="109"/>
      <c r="C935" s="110"/>
      <c r="D935" s="111"/>
      <c r="E935" s="111"/>
      <c r="F935" s="60"/>
    </row>
    <row r="936" spans="2:6">
      <c r="B936" s="109"/>
      <c r="C936" s="110"/>
      <c r="D936" s="111"/>
      <c r="E936" s="111"/>
      <c r="F936" s="60"/>
    </row>
    <row r="937" spans="2:6">
      <c r="B937" s="109"/>
      <c r="C937" s="110"/>
      <c r="D937" s="111"/>
      <c r="E937" s="111"/>
      <c r="F937" s="60"/>
    </row>
    <row r="938" spans="2:6">
      <c r="B938" s="109"/>
      <c r="C938" s="110"/>
      <c r="D938" s="111"/>
      <c r="E938" s="111"/>
      <c r="F938" s="60"/>
    </row>
    <row r="939" spans="2:6">
      <c r="B939" s="109"/>
      <c r="C939" s="110"/>
      <c r="D939" s="111"/>
      <c r="E939" s="111"/>
      <c r="F939" s="60"/>
    </row>
    <row r="940" spans="2:6">
      <c r="B940" s="109"/>
      <c r="C940" s="110"/>
      <c r="D940" s="111"/>
      <c r="E940" s="111"/>
      <c r="F940" s="60"/>
    </row>
    <row r="941" spans="2:6">
      <c r="B941" s="109"/>
      <c r="C941" s="110"/>
      <c r="D941" s="111"/>
      <c r="E941" s="111"/>
      <c r="F941" s="60"/>
    </row>
    <row r="942" spans="2:6">
      <c r="B942" s="109"/>
      <c r="C942" s="110"/>
      <c r="D942" s="111"/>
      <c r="E942" s="111"/>
      <c r="F942" s="60"/>
    </row>
    <row r="943" spans="2:6">
      <c r="B943" s="109"/>
      <c r="C943" s="110"/>
      <c r="D943" s="111"/>
      <c r="E943" s="111"/>
      <c r="F943" s="60"/>
    </row>
    <row r="944" spans="2:6">
      <c r="B944" s="109"/>
      <c r="C944" s="110"/>
      <c r="D944" s="111"/>
      <c r="E944" s="111"/>
      <c r="F944" s="60"/>
    </row>
    <row r="945" spans="2:6">
      <c r="B945" s="109"/>
      <c r="C945" s="110"/>
      <c r="D945" s="111"/>
      <c r="E945" s="111"/>
      <c r="F945" s="60"/>
    </row>
    <row r="946" spans="2:6">
      <c r="B946" s="109"/>
      <c r="C946" s="110"/>
      <c r="D946" s="111"/>
      <c r="E946" s="111"/>
      <c r="F946" s="60"/>
    </row>
    <row r="947" spans="2:6">
      <c r="B947" s="109"/>
      <c r="C947" s="110"/>
      <c r="D947" s="111"/>
      <c r="E947" s="111"/>
      <c r="F947" s="60"/>
    </row>
    <row r="948" spans="2:6">
      <c r="B948" s="109"/>
      <c r="C948" s="110"/>
      <c r="D948" s="111"/>
      <c r="E948" s="111"/>
      <c r="F948" s="60"/>
    </row>
    <row r="949" spans="2:6">
      <c r="B949" s="109"/>
      <c r="C949" s="110"/>
      <c r="D949" s="111"/>
      <c r="E949" s="111"/>
      <c r="F949" s="60"/>
    </row>
    <row r="950" spans="2:6">
      <c r="B950" s="109"/>
      <c r="C950" s="110"/>
      <c r="D950" s="111"/>
      <c r="E950" s="111"/>
      <c r="F950" s="60"/>
    </row>
    <row r="951" spans="2:6">
      <c r="B951" s="109"/>
      <c r="C951" s="110"/>
      <c r="D951" s="111"/>
      <c r="E951" s="111"/>
      <c r="F951" s="60"/>
    </row>
    <row r="952" spans="2:6">
      <c r="B952" s="109"/>
      <c r="C952" s="110"/>
      <c r="D952" s="111"/>
      <c r="E952" s="111"/>
      <c r="F952" s="60"/>
    </row>
    <row r="953" spans="2:6">
      <c r="B953" s="109"/>
      <c r="C953" s="110"/>
      <c r="D953" s="111"/>
      <c r="E953" s="111"/>
      <c r="F953" s="60"/>
    </row>
    <row r="954" spans="2:6">
      <c r="B954" s="109"/>
      <c r="C954" s="110"/>
      <c r="D954" s="111"/>
      <c r="E954" s="111"/>
      <c r="F954" s="60"/>
    </row>
    <row r="955" spans="2:6">
      <c r="B955" s="109"/>
      <c r="C955" s="110"/>
      <c r="D955" s="111"/>
      <c r="E955" s="111"/>
      <c r="F955" s="60"/>
    </row>
    <row r="956" spans="2:6">
      <c r="B956" s="109"/>
      <c r="C956" s="110"/>
      <c r="D956" s="111"/>
      <c r="E956" s="111"/>
      <c r="F956" s="60"/>
    </row>
    <row r="957" spans="2:6">
      <c r="B957" s="109"/>
      <c r="C957" s="110"/>
      <c r="D957" s="111"/>
      <c r="E957" s="111"/>
      <c r="F957" s="60"/>
    </row>
    <row r="958" spans="2:6">
      <c r="B958" s="109"/>
      <c r="C958" s="110"/>
      <c r="D958" s="111"/>
      <c r="E958" s="111"/>
      <c r="F958" s="60"/>
    </row>
    <row r="959" spans="2:6">
      <c r="B959" s="109"/>
      <c r="C959" s="110"/>
      <c r="D959" s="111"/>
      <c r="E959" s="111"/>
      <c r="F959" s="60"/>
    </row>
    <row r="960" spans="2:6">
      <c r="B960" s="109"/>
      <c r="C960" s="110"/>
      <c r="D960" s="111"/>
      <c r="E960" s="111"/>
      <c r="F960" s="60"/>
    </row>
    <row r="961" spans="2:6">
      <c r="B961" s="109"/>
      <c r="C961" s="110"/>
      <c r="D961" s="111"/>
      <c r="E961" s="111"/>
      <c r="F961" s="60"/>
    </row>
    <row r="962" spans="2:6">
      <c r="B962" s="109"/>
      <c r="C962" s="110"/>
      <c r="D962" s="111"/>
      <c r="E962" s="111"/>
      <c r="F962" s="60"/>
    </row>
    <row r="963" spans="2:6">
      <c r="B963" s="109"/>
      <c r="C963" s="110"/>
      <c r="D963" s="111"/>
      <c r="E963" s="111"/>
      <c r="F963" s="60"/>
    </row>
    <row r="964" spans="2:6">
      <c r="B964" s="109"/>
      <c r="C964" s="110"/>
      <c r="D964" s="111"/>
      <c r="E964" s="111"/>
      <c r="F964" s="60"/>
    </row>
    <row r="965" spans="2:6">
      <c r="B965" s="109"/>
      <c r="C965" s="110"/>
      <c r="D965" s="111"/>
      <c r="E965" s="111"/>
      <c r="F965" s="60"/>
    </row>
    <row r="966" spans="2:6">
      <c r="B966" s="109"/>
      <c r="C966" s="110"/>
      <c r="D966" s="111"/>
      <c r="E966" s="111"/>
      <c r="F966" s="60"/>
    </row>
    <row r="967" spans="2:6">
      <c r="B967" s="109"/>
      <c r="C967" s="110"/>
      <c r="D967" s="111"/>
      <c r="E967" s="111"/>
      <c r="F967" s="60"/>
    </row>
    <row r="968" spans="2:6">
      <c r="B968" s="109"/>
      <c r="C968" s="110"/>
      <c r="D968" s="111"/>
      <c r="E968" s="111"/>
      <c r="F968" s="60"/>
    </row>
    <row r="969" spans="2:6">
      <c r="B969" s="109"/>
      <c r="C969" s="110"/>
      <c r="D969" s="111"/>
      <c r="E969" s="111"/>
      <c r="F969" s="60"/>
    </row>
    <row r="970" spans="2:6">
      <c r="B970" s="109"/>
      <c r="C970" s="110"/>
      <c r="D970" s="111"/>
      <c r="E970" s="111"/>
      <c r="F970" s="60"/>
    </row>
    <row r="971" spans="2:6">
      <c r="B971" s="109"/>
      <c r="C971" s="110"/>
      <c r="D971" s="111"/>
      <c r="E971" s="111"/>
      <c r="F971" s="60"/>
    </row>
    <row r="972" spans="2:6">
      <c r="B972" s="109"/>
      <c r="C972" s="110"/>
      <c r="D972" s="111"/>
      <c r="E972" s="111"/>
      <c r="F972" s="60"/>
    </row>
    <row r="973" spans="2:6">
      <c r="B973" s="109"/>
      <c r="C973" s="110"/>
      <c r="D973" s="111"/>
      <c r="E973" s="111"/>
      <c r="F973" s="60"/>
    </row>
    <row r="974" spans="2:6">
      <c r="B974" s="109"/>
      <c r="C974" s="110"/>
      <c r="D974" s="111"/>
      <c r="E974" s="111"/>
      <c r="F974" s="60"/>
    </row>
    <row r="975" spans="2:6">
      <c r="B975" s="109"/>
      <c r="C975" s="110"/>
      <c r="D975" s="111"/>
      <c r="E975" s="111"/>
      <c r="F975" s="60"/>
    </row>
    <row r="976" spans="2:6">
      <c r="B976" s="109"/>
      <c r="C976" s="110"/>
      <c r="D976" s="111"/>
      <c r="E976" s="111"/>
      <c r="F976" s="60"/>
    </row>
    <row r="977" spans="2:6">
      <c r="B977" s="109"/>
      <c r="C977" s="110"/>
      <c r="D977" s="111"/>
      <c r="E977" s="111"/>
      <c r="F977" s="60"/>
    </row>
    <row r="978" spans="2:6">
      <c r="B978" s="109"/>
      <c r="C978" s="110"/>
      <c r="D978" s="111"/>
      <c r="E978" s="111"/>
      <c r="F978" s="60"/>
    </row>
    <row r="979" spans="2:6">
      <c r="B979" s="109"/>
      <c r="C979" s="110"/>
      <c r="D979" s="111"/>
      <c r="E979" s="111"/>
      <c r="F979" s="60"/>
    </row>
    <row r="980" spans="2:6">
      <c r="B980" s="109"/>
      <c r="C980" s="110"/>
      <c r="D980" s="111"/>
      <c r="E980" s="111"/>
      <c r="F980" s="60"/>
    </row>
    <row r="981" spans="2:6">
      <c r="B981" s="109"/>
      <c r="C981" s="110"/>
      <c r="D981" s="111"/>
      <c r="E981" s="111"/>
      <c r="F981" s="60"/>
    </row>
    <row r="982" spans="2:6">
      <c r="B982" s="109"/>
      <c r="C982" s="110"/>
      <c r="D982" s="111"/>
      <c r="E982" s="111"/>
      <c r="F982" s="60"/>
    </row>
    <row r="983" spans="2:6">
      <c r="B983" s="109"/>
      <c r="C983" s="110"/>
      <c r="D983" s="111"/>
      <c r="E983" s="111"/>
      <c r="F983" s="60"/>
    </row>
    <row r="984" spans="2:6">
      <c r="B984" s="109"/>
      <c r="C984" s="110"/>
      <c r="D984" s="111"/>
      <c r="E984" s="111"/>
      <c r="F984" s="60"/>
    </row>
    <row r="985" spans="2:6">
      <c r="B985" s="109"/>
      <c r="C985" s="110"/>
      <c r="D985" s="111"/>
      <c r="E985" s="111"/>
      <c r="F985" s="60"/>
    </row>
    <row r="986" spans="2:6">
      <c r="B986" s="109"/>
      <c r="C986" s="110"/>
      <c r="D986" s="111"/>
      <c r="E986" s="111"/>
      <c r="F986" s="60"/>
    </row>
    <row r="987" spans="2:6">
      <c r="B987" s="109"/>
      <c r="C987" s="110"/>
      <c r="D987" s="111"/>
      <c r="E987" s="111"/>
      <c r="F987" s="60"/>
    </row>
    <row r="988" spans="2:6">
      <c r="B988" s="109"/>
      <c r="C988" s="110"/>
      <c r="D988" s="111"/>
      <c r="E988" s="111"/>
      <c r="F988" s="60"/>
    </row>
    <row r="989" spans="2:6">
      <c r="B989" s="109"/>
      <c r="C989" s="110"/>
      <c r="D989" s="111"/>
      <c r="E989" s="111"/>
      <c r="F989" s="60"/>
    </row>
    <row r="990" spans="2:6">
      <c r="B990" s="109"/>
      <c r="C990" s="110"/>
      <c r="D990" s="111"/>
      <c r="E990" s="111"/>
      <c r="F990" s="60"/>
    </row>
    <row r="991" spans="2:6">
      <c r="B991" s="109"/>
      <c r="C991" s="110"/>
      <c r="D991" s="111"/>
      <c r="E991" s="111"/>
      <c r="F991" s="60"/>
    </row>
    <row r="992" spans="2:6">
      <c r="B992" s="109"/>
      <c r="C992" s="110"/>
      <c r="D992" s="111"/>
      <c r="E992" s="111"/>
      <c r="F992" s="60"/>
    </row>
    <row r="993" spans="2:6">
      <c r="B993" s="109"/>
      <c r="C993" s="110"/>
      <c r="D993" s="111"/>
      <c r="E993" s="111"/>
      <c r="F993" s="60"/>
    </row>
    <row r="994" spans="2:6">
      <c r="B994" s="109"/>
      <c r="C994" s="110"/>
      <c r="D994" s="111"/>
      <c r="E994" s="111"/>
      <c r="F994" s="60"/>
    </row>
    <row r="995" spans="2:6">
      <c r="B995" s="109"/>
      <c r="C995" s="110"/>
      <c r="D995" s="111"/>
      <c r="E995" s="111"/>
      <c r="F995" s="60"/>
    </row>
    <row r="996" spans="2:6">
      <c r="B996" s="109"/>
      <c r="C996" s="110"/>
      <c r="D996" s="111"/>
      <c r="E996" s="111"/>
      <c r="F996" s="60"/>
    </row>
    <row r="997" spans="2:6">
      <c r="B997" s="109"/>
      <c r="C997" s="110"/>
      <c r="D997" s="111"/>
      <c r="E997" s="111"/>
      <c r="F997" s="60"/>
    </row>
    <row r="998" spans="2:6">
      <c r="B998" s="109"/>
      <c r="C998" s="110"/>
      <c r="D998" s="111"/>
      <c r="E998" s="111"/>
      <c r="F998" s="60"/>
    </row>
    <row r="999" spans="2:6">
      <c r="B999" s="109"/>
      <c r="C999" s="110"/>
      <c r="D999" s="111"/>
      <c r="E999" s="111"/>
      <c r="F999" s="60"/>
    </row>
    <row r="1000" spans="2:6">
      <c r="B1000" s="109"/>
      <c r="C1000" s="110"/>
      <c r="D1000" s="111"/>
      <c r="E1000" s="111"/>
      <c r="F1000" s="60"/>
    </row>
    <row r="1001" spans="2:6">
      <c r="B1001" s="109"/>
      <c r="C1001" s="110"/>
      <c r="D1001" s="111"/>
      <c r="E1001" s="111"/>
      <c r="F1001" s="60"/>
    </row>
    <row r="1002" spans="2:6">
      <c r="B1002" s="109"/>
      <c r="C1002" s="110"/>
      <c r="D1002" s="111"/>
      <c r="E1002" s="111"/>
      <c r="F1002" s="60"/>
    </row>
    <row r="1003" spans="2:6">
      <c r="B1003" s="109"/>
      <c r="C1003" s="110"/>
      <c r="D1003" s="111"/>
      <c r="E1003" s="111"/>
      <c r="F1003" s="60"/>
    </row>
    <row r="1004" spans="2:6">
      <c r="B1004" s="109"/>
      <c r="C1004" s="110"/>
      <c r="D1004" s="111"/>
      <c r="E1004" s="111"/>
      <c r="F1004" s="60"/>
    </row>
    <row r="1005" spans="2:6">
      <c r="B1005" s="109"/>
      <c r="C1005" s="110"/>
      <c r="D1005" s="111"/>
      <c r="E1005" s="111"/>
      <c r="F1005" s="60"/>
    </row>
    <row r="1006" spans="2:6">
      <c r="B1006" s="109"/>
      <c r="C1006" s="110"/>
      <c r="D1006" s="111"/>
      <c r="E1006" s="111"/>
      <c r="F1006" s="60"/>
    </row>
    <row r="1007" spans="2:6">
      <c r="B1007" s="109"/>
      <c r="C1007" s="110"/>
      <c r="D1007" s="111"/>
      <c r="E1007" s="111"/>
      <c r="F1007" s="60"/>
    </row>
    <row r="1008" spans="2:6">
      <c r="B1008" s="109"/>
      <c r="C1008" s="110"/>
      <c r="D1008" s="111"/>
      <c r="E1008" s="111"/>
      <c r="F1008" s="60"/>
    </row>
    <row r="1009" spans="2:6">
      <c r="B1009" s="109"/>
      <c r="C1009" s="110"/>
      <c r="D1009" s="111"/>
      <c r="E1009" s="111"/>
      <c r="F1009" s="60"/>
    </row>
    <row r="1010" spans="2:6">
      <c r="B1010" s="109"/>
      <c r="C1010" s="110"/>
      <c r="D1010" s="111"/>
      <c r="E1010" s="111"/>
      <c r="F1010" s="60"/>
    </row>
    <row r="1011" spans="2:6">
      <c r="B1011" s="109"/>
      <c r="C1011" s="110"/>
      <c r="D1011" s="111"/>
      <c r="E1011" s="111"/>
      <c r="F1011" s="60"/>
    </row>
    <row r="1012" spans="2:6">
      <c r="B1012" s="109"/>
      <c r="C1012" s="110"/>
      <c r="D1012" s="111"/>
      <c r="E1012" s="111"/>
      <c r="F1012" s="60"/>
    </row>
    <row r="1013" spans="2:6">
      <c r="B1013" s="109"/>
      <c r="C1013" s="110"/>
      <c r="D1013" s="111"/>
      <c r="E1013" s="111"/>
      <c r="F1013" s="60"/>
    </row>
    <row r="1014" spans="2:6">
      <c r="B1014" s="109"/>
      <c r="C1014" s="110"/>
      <c r="D1014" s="111"/>
      <c r="E1014" s="111"/>
      <c r="F1014" s="60"/>
    </row>
    <row r="1015" spans="2:6">
      <c r="B1015" s="109"/>
      <c r="C1015" s="110"/>
      <c r="D1015" s="111"/>
      <c r="E1015" s="111"/>
      <c r="F1015" s="60"/>
    </row>
    <row r="1016" spans="2:6">
      <c r="B1016" s="109"/>
      <c r="C1016" s="110"/>
      <c r="D1016" s="111"/>
      <c r="E1016" s="111"/>
      <c r="F1016" s="60"/>
    </row>
    <row r="1017" spans="2:6">
      <c r="B1017" s="109"/>
      <c r="C1017" s="110"/>
      <c r="D1017" s="111"/>
      <c r="E1017" s="111"/>
      <c r="F1017" s="60"/>
    </row>
    <row r="1018" spans="2:6">
      <c r="B1018" s="109"/>
      <c r="C1018" s="110"/>
      <c r="D1018" s="111"/>
      <c r="E1018" s="111"/>
      <c r="F1018" s="60"/>
    </row>
    <row r="1019" spans="2:6">
      <c r="B1019" s="109"/>
      <c r="C1019" s="110"/>
      <c r="D1019" s="111"/>
      <c r="E1019" s="111"/>
      <c r="F1019" s="60"/>
    </row>
    <row r="1020" spans="2:6">
      <c r="B1020" s="109"/>
      <c r="C1020" s="110"/>
      <c r="D1020" s="111"/>
      <c r="E1020" s="111"/>
      <c r="F1020" s="60"/>
    </row>
    <row r="1021" spans="2:6">
      <c r="B1021" s="109"/>
      <c r="C1021" s="110"/>
      <c r="D1021" s="111"/>
      <c r="E1021" s="111"/>
      <c r="F1021" s="60"/>
    </row>
    <row r="1022" spans="2:6">
      <c r="B1022" s="109"/>
      <c r="C1022" s="110"/>
      <c r="D1022" s="111"/>
      <c r="E1022" s="111"/>
      <c r="F1022" s="60"/>
    </row>
    <row r="1023" spans="2:6">
      <c r="B1023" s="109"/>
      <c r="C1023" s="110"/>
      <c r="D1023" s="111"/>
      <c r="E1023" s="111"/>
      <c r="F1023" s="60"/>
    </row>
    <row r="1024" spans="2:6">
      <c r="B1024" s="109"/>
      <c r="C1024" s="110"/>
      <c r="D1024" s="111"/>
      <c r="E1024" s="111"/>
      <c r="F1024" s="60"/>
    </row>
    <row r="1025" spans="2:6">
      <c r="B1025" s="109"/>
      <c r="C1025" s="110"/>
      <c r="D1025" s="111"/>
      <c r="E1025" s="111"/>
      <c r="F1025" s="60"/>
    </row>
    <row r="1026" spans="2:6">
      <c r="B1026" s="109"/>
      <c r="C1026" s="110"/>
      <c r="D1026" s="111"/>
      <c r="E1026" s="111"/>
      <c r="F1026" s="60"/>
    </row>
    <row r="1027" spans="2:6">
      <c r="B1027" s="109"/>
      <c r="C1027" s="110"/>
      <c r="D1027" s="111"/>
      <c r="E1027" s="111"/>
      <c r="F1027" s="60"/>
    </row>
    <row r="1028" spans="2:6">
      <c r="B1028" s="109"/>
      <c r="C1028" s="110"/>
      <c r="D1028" s="111"/>
      <c r="E1028" s="111"/>
      <c r="F1028" s="60"/>
    </row>
    <row r="1029" spans="2:6">
      <c r="B1029" s="109"/>
      <c r="C1029" s="110"/>
      <c r="D1029" s="111"/>
      <c r="E1029" s="111"/>
      <c r="F1029" s="60"/>
    </row>
    <row r="1030" spans="2:6">
      <c r="B1030" s="109"/>
      <c r="C1030" s="110"/>
      <c r="D1030" s="111"/>
      <c r="E1030" s="111"/>
      <c r="F1030" s="60"/>
    </row>
    <row r="1031" spans="2:6">
      <c r="B1031" s="109"/>
      <c r="C1031" s="110"/>
      <c r="D1031" s="111"/>
      <c r="E1031" s="111"/>
      <c r="F1031" s="60"/>
    </row>
    <row r="1032" spans="2:6">
      <c r="B1032" s="109"/>
      <c r="C1032" s="110"/>
      <c r="D1032" s="111"/>
      <c r="E1032" s="111"/>
      <c r="F1032" s="60"/>
    </row>
    <row r="1033" spans="2:6">
      <c r="B1033" s="109"/>
      <c r="C1033" s="110"/>
      <c r="D1033" s="111"/>
      <c r="E1033" s="111"/>
      <c r="F1033" s="60"/>
    </row>
    <row r="1034" spans="2:6">
      <c r="B1034" s="109"/>
      <c r="C1034" s="110"/>
      <c r="D1034" s="111"/>
      <c r="E1034" s="111"/>
      <c r="F1034" s="60"/>
    </row>
    <row r="1035" spans="2:6">
      <c r="B1035" s="109"/>
      <c r="C1035" s="110"/>
      <c r="D1035" s="111"/>
      <c r="E1035" s="111"/>
      <c r="F1035" s="60"/>
    </row>
    <row r="1036" spans="2:6">
      <c r="B1036" s="109"/>
      <c r="C1036" s="110"/>
      <c r="D1036" s="111"/>
      <c r="E1036" s="111"/>
      <c r="F1036" s="60"/>
    </row>
    <row r="1037" spans="2:6">
      <c r="B1037" s="109"/>
      <c r="C1037" s="110"/>
      <c r="D1037" s="111"/>
      <c r="E1037" s="111"/>
      <c r="F1037" s="60"/>
    </row>
    <row r="1038" spans="2:6">
      <c r="B1038" s="109"/>
      <c r="C1038" s="110"/>
      <c r="D1038" s="111"/>
      <c r="E1038" s="111"/>
      <c r="F1038" s="60"/>
    </row>
    <row r="1039" spans="2:6">
      <c r="B1039" s="109"/>
      <c r="C1039" s="110"/>
      <c r="D1039" s="111"/>
      <c r="E1039" s="111"/>
      <c r="F1039" s="60"/>
    </row>
    <row r="1040" spans="2:6">
      <c r="B1040" s="109"/>
      <c r="C1040" s="110"/>
      <c r="D1040" s="111"/>
      <c r="E1040" s="111"/>
      <c r="F1040" s="60"/>
    </row>
    <row r="1041" spans="2:6">
      <c r="B1041" s="109"/>
      <c r="C1041" s="110"/>
      <c r="D1041" s="111"/>
      <c r="E1041" s="111"/>
      <c r="F1041" s="60"/>
    </row>
    <row r="1042" spans="2:6">
      <c r="B1042" s="109"/>
      <c r="C1042" s="110"/>
      <c r="D1042" s="111"/>
      <c r="E1042" s="111"/>
      <c r="F1042" s="60"/>
    </row>
    <row r="1043" spans="2:6">
      <c r="B1043" s="109"/>
      <c r="C1043" s="110"/>
      <c r="D1043" s="111"/>
      <c r="E1043" s="111"/>
      <c r="F1043" s="60"/>
    </row>
    <row r="1044" spans="2:6">
      <c r="B1044" s="109"/>
      <c r="C1044" s="110"/>
      <c r="D1044" s="111"/>
      <c r="E1044" s="111"/>
      <c r="F1044" s="60"/>
    </row>
    <row r="1045" spans="2:6">
      <c r="B1045" s="109"/>
      <c r="C1045" s="110"/>
      <c r="D1045" s="111"/>
      <c r="E1045" s="111"/>
      <c r="F1045" s="60"/>
    </row>
    <row r="1046" spans="2:6">
      <c r="B1046" s="109"/>
      <c r="C1046" s="110"/>
      <c r="D1046" s="111"/>
      <c r="E1046" s="111"/>
      <c r="F1046" s="60"/>
    </row>
    <row r="1047" spans="2:6">
      <c r="B1047" s="109"/>
      <c r="C1047" s="110"/>
      <c r="D1047" s="111"/>
      <c r="E1047" s="111"/>
      <c r="F1047" s="60"/>
    </row>
    <row r="1048" spans="2:6">
      <c r="B1048" s="109"/>
      <c r="C1048" s="110"/>
      <c r="D1048" s="111"/>
      <c r="E1048" s="111"/>
      <c r="F1048" s="60"/>
    </row>
    <row r="1049" spans="2:6">
      <c r="B1049" s="109"/>
      <c r="C1049" s="110"/>
      <c r="D1049" s="111"/>
      <c r="E1049" s="111"/>
      <c r="F1049" s="60"/>
    </row>
    <row r="1050" spans="2:6">
      <c r="B1050" s="109"/>
      <c r="C1050" s="110"/>
      <c r="D1050" s="111"/>
      <c r="E1050" s="111"/>
      <c r="F1050" s="60"/>
    </row>
    <row r="1051" spans="2:6">
      <c r="B1051" s="109"/>
      <c r="C1051" s="110"/>
      <c r="D1051" s="111"/>
      <c r="E1051" s="111"/>
      <c r="F1051" s="60"/>
    </row>
    <row r="1052" spans="2:6">
      <c r="B1052" s="109"/>
      <c r="C1052" s="110"/>
      <c r="D1052" s="111"/>
      <c r="E1052" s="111"/>
      <c r="F1052" s="60"/>
    </row>
    <row r="1053" spans="2:6">
      <c r="B1053" s="109"/>
      <c r="C1053" s="110"/>
      <c r="D1053" s="111"/>
      <c r="E1053" s="111"/>
      <c r="F1053" s="60"/>
    </row>
    <row r="1054" spans="2:6">
      <c r="B1054" s="109"/>
      <c r="C1054" s="110"/>
      <c r="D1054" s="111"/>
      <c r="E1054" s="111"/>
      <c r="F1054" s="60"/>
    </row>
    <row r="1055" spans="2:6">
      <c r="B1055" s="109"/>
      <c r="C1055" s="110"/>
      <c r="D1055" s="111"/>
      <c r="E1055" s="111"/>
      <c r="F1055" s="60"/>
    </row>
    <row r="1056" spans="2:6">
      <c r="B1056" s="109"/>
      <c r="C1056" s="110"/>
      <c r="D1056" s="111"/>
      <c r="E1056" s="111"/>
      <c r="F1056" s="60"/>
    </row>
    <row r="1057" spans="2:6">
      <c r="B1057" s="109"/>
      <c r="C1057" s="110"/>
      <c r="D1057" s="111"/>
      <c r="E1057" s="111"/>
      <c r="F1057" s="60"/>
    </row>
    <row r="1058" spans="2:6">
      <c r="B1058" s="109"/>
      <c r="C1058" s="110"/>
      <c r="D1058" s="111"/>
      <c r="E1058" s="111"/>
      <c r="F1058" s="60"/>
    </row>
    <row r="1059" spans="2:6">
      <c r="B1059" s="109"/>
      <c r="C1059" s="110"/>
      <c r="D1059" s="111"/>
      <c r="E1059" s="111"/>
      <c r="F1059" s="60"/>
    </row>
    <row r="1060" spans="2:6">
      <c r="B1060" s="109"/>
      <c r="C1060" s="110"/>
      <c r="D1060" s="111"/>
      <c r="E1060" s="111"/>
      <c r="F1060" s="60"/>
    </row>
    <row r="1061" spans="2:6">
      <c r="B1061" s="109"/>
      <c r="C1061" s="110"/>
      <c r="D1061" s="111"/>
      <c r="E1061" s="111"/>
      <c r="F1061" s="60"/>
    </row>
    <row r="1062" spans="2:6">
      <c r="B1062" s="109"/>
      <c r="C1062" s="110"/>
      <c r="D1062" s="111"/>
      <c r="E1062" s="111"/>
      <c r="F1062" s="60"/>
    </row>
    <row r="1063" spans="2:6">
      <c r="B1063" s="109"/>
      <c r="C1063" s="110"/>
      <c r="D1063" s="111"/>
      <c r="E1063" s="111"/>
      <c r="F1063" s="60"/>
    </row>
    <row r="1064" spans="2:6">
      <c r="B1064" s="109"/>
      <c r="C1064" s="110"/>
      <c r="D1064" s="111"/>
      <c r="E1064" s="111"/>
      <c r="F1064" s="60"/>
    </row>
    <row r="1065" spans="2:6">
      <c r="B1065" s="109"/>
      <c r="C1065" s="110"/>
      <c r="D1065" s="111"/>
      <c r="E1065" s="111"/>
      <c r="F1065" s="60"/>
    </row>
    <row r="1066" spans="2:6">
      <c r="B1066" s="109"/>
      <c r="C1066" s="110"/>
      <c r="D1066" s="111"/>
      <c r="E1066" s="111"/>
      <c r="F1066" s="60"/>
    </row>
    <row r="1067" spans="2:6">
      <c r="B1067" s="109"/>
      <c r="C1067" s="110"/>
      <c r="D1067" s="111"/>
      <c r="E1067" s="111"/>
      <c r="F1067" s="60"/>
    </row>
    <row r="1068" spans="2:6">
      <c r="B1068" s="109"/>
      <c r="C1068" s="110"/>
      <c r="D1068" s="111"/>
      <c r="E1068" s="111"/>
      <c r="F1068" s="60"/>
    </row>
    <row r="1069" spans="2:6">
      <c r="B1069" s="109"/>
      <c r="C1069" s="110"/>
      <c r="D1069" s="111"/>
      <c r="E1069" s="111"/>
      <c r="F1069" s="60"/>
    </row>
    <row r="1070" spans="2:6">
      <c r="B1070" s="109"/>
      <c r="C1070" s="110"/>
      <c r="D1070" s="111"/>
      <c r="E1070" s="111"/>
      <c r="F1070" s="60"/>
    </row>
    <row r="1071" spans="2:6">
      <c r="B1071" s="109"/>
      <c r="C1071" s="110"/>
      <c r="D1071" s="111"/>
      <c r="E1071" s="111"/>
      <c r="F1071" s="60"/>
    </row>
    <row r="1072" spans="2:6">
      <c r="B1072" s="109"/>
      <c r="C1072" s="110"/>
      <c r="D1072" s="111"/>
      <c r="E1072" s="111"/>
      <c r="F1072" s="60"/>
    </row>
    <row r="1073" spans="2:6">
      <c r="B1073" s="109"/>
      <c r="C1073" s="110"/>
      <c r="D1073" s="111"/>
      <c r="E1073" s="111"/>
      <c r="F1073" s="60"/>
    </row>
    <row r="1074" spans="2:6">
      <c r="B1074" s="109"/>
      <c r="C1074" s="110"/>
      <c r="D1074" s="111"/>
      <c r="E1074" s="111"/>
      <c r="F1074" s="60"/>
    </row>
    <row r="1075" spans="2:6">
      <c r="B1075" s="109"/>
      <c r="C1075" s="110"/>
      <c r="D1075" s="111"/>
      <c r="E1075" s="111"/>
      <c r="F1075" s="60"/>
    </row>
    <row r="1076" spans="2:6">
      <c r="B1076" s="109"/>
      <c r="C1076" s="110"/>
      <c r="D1076" s="111"/>
      <c r="E1076" s="111"/>
      <c r="F1076" s="60"/>
    </row>
    <row r="1077" spans="2:6">
      <c r="B1077" s="109"/>
      <c r="C1077" s="110"/>
      <c r="D1077" s="111"/>
      <c r="E1077" s="111"/>
      <c r="F1077" s="60"/>
    </row>
    <row r="1078" spans="2:6">
      <c r="B1078" s="109"/>
      <c r="C1078" s="110"/>
      <c r="D1078" s="111"/>
      <c r="E1078" s="111"/>
      <c r="F1078" s="60"/>
    </row>
    <row r="1079" spans="2:6">
      <c r="B1079" s="109"/>
      <c r="C1079" s="110"/>
      <c r="D1079" s="111"/>
      <c r="E1079" s="111"/>
      <c r="F1079" s="60"/>
    </row>
    <row r="1080" spans="2:6">
      <c r="B1080" s="109"/>
      <c r="C1080" s="110"/>
      <c r="D1080" s="111"/>
      <c r="E1080" s="111"/>
      <c r="F1080" s="60"/>
    </row>
    <row r="1081" spans="2:6">
      <c r="B1081" s="109"/>
      <c r="C1081" s="110"/>
      <c r="D1081" s="111"/>
      <c r="E1081" s="111"/>
      <c r="F1081" s="60"/>
    </row>
    <row r="1082" spans="2:6">
      <c r="B1082" s="109"/>
      <c r="C1082" s="110"/>
      <c r="D1082" s="111"/>
      <c r="E1082" s="111"/>
      <c r="F1082" s="60"/>
    </row>
    <row r="1083" spans="2:6">
      <c r="B1083" s="109"/>
      <c r="C1083" s="110"/>
      <c r="D1083" s="111"/>
      <c r="E1083" s="111"/>
      <c r="F1083" s="60"/>
    </row>
    <row r="1084" spans="2:6">
      <c r="B1084" s="109"/>
      <c r="C1084" s="110"/>
      <c r="D1084" s="111"/>
      <c r="E1084" s="111"/>
      <c r="F1084" s="60"/>
    </row>
    <row r="1085" spans="2:6">
      <c r="B1085" s="109"/>
      <c r="C1085" s="110"/>
      <c r="D1085" s="111"/>
      <c r="E1085" s="111"/>
      <c r="F1085" s="60"/>
    </row>
    <row r="1086" spans="2:6">
      <c r="B1086" s="109"/>
      <c r="C1086" s="110"/>
      <c r="D1086" s="111"/>
      <c r="E1086" s="111"/>
      <c r="F1086" s="60"/>
    </row>
    <row r="1087" spans="2:6">
      <c r="B1087" s="109"/>
      <c r="C1087" s="110"/>
      <c r="D1087" s="111"/>
      <c r="E1087" s="111"/>
      <c r="F1087" s="60"/>
    </row>
    <row r="1088" spans="2:6">
      <c r="B1088" s="109"/>
      <c r="C1088" s="110"/>
      <c r="D1088" s="111"/>
      <c r="E1088" s="111"/>
      <c r="F1088" s="60"/>
    </row>
    <row r="1089" spans="2:6">
      <c r="B1089" s="109"/>
      <c r="C1089" s="110"/>
      <c r="D1089" s="111"/>
      <c r="E1089" s="111"/>
      <c r="F1089" s="60"/>
    </row>
    <row r="1090" spans="2:6">
      <c r="B1090" s="109"/>
      <c r="C1090" s="110"/>
      <c r="D1090" s="111"/>
      <c r="E1090" s="111"/>
      <c r="F1090" s="60"/>
    </row>
    <row r="1091" spans="2:6">
      <c r="B1091" s="109"/>
      <c r="C1091" s="110"/>
      <c r="D1091" s="111"/>
      <c r="E1091" s="111"/>
      <c r="F1091" s="60"/>
    </row>
    <row r="1092" spans="2:6">
      <c r="B1092" s="109"/>
      <c r="C1092" s="110"/>
      <c r="D1092" s="111"/>
      <c r="E1092" s="111"/>
      <c r="F1092" s="60"/>
    </row>
    <row r="1093" spans="2:6">
      <c r="B1093" s="109"/>
      <c r="C1093" s="110"/>
      <c r="D1093" s="111"/>
      <c r="E1093" s="111"/>
      <c r="F1093" s="60"/>
    </row>
    <row r="1094" spans="2:6">
      <c r="B1094" s="109"/>
      <c r="C1094" s="110"/>
      <c r="D1094" s="111"/>
      <c r="E1094" s="111"/>
      <c r="F1094" s="60"/>
    </row>
    <row r="1095" spans="2:6">
      <c r="B1095" s="109"/>
      <c r="C1095" s="110"/>
      <c r="D1095" s="111"/>
      <c r="E1095" s="111"/>
      <c r="F1095" s="60"/>
    </row>
    <row r="1096" spans="2:6">
      <c r="B1096" s="109"/>
      <c r="C1096" s="110"/>
      <c r="D1096" s="111"/>
      <c r="E1096" s="111"/>
      <c r="F1096" s="60"/>
    </row>
    <row r="1097" spans="2:6">
      <c r="B1097" s="109"/>
      <c r="C1097" s="110"/>
      <c r="D1097" s="111"/>
      <c r="E1097" s="111"/>
      <c r="F1097" s="60"/>
    </row>
    <row r="1098" spans="2:6">
      <c r="B1098" s="109"/>
      <c r="C1098" s="110"/>
      <c r="D1098" s="111"/>
      <c r="E1098" s="111"/>
      <c r="F1098" s="60"/>
    </row>
    <row r="1099" spans="2:6">
      <c r="B1099" s="109"/>
      <c r="C1099" s="110"/>
      <c r="D1099" s="111"/>
      <c r="E1099" s="111"/>
      <c r="F1099" s="60"/>
    </row>
    <row r="1100" spans="2:6">
      <c r="B1100" s="109"/>
      <c r="C1100" s="110"/>
      <c r="D1100" s="111"/>
      <c r="E1100" s="111"/>
      <c r="F1100" s="60"/>
    </row>
    <row r="1101" spans="2:6">
      <c r="B1101" s="109"/>
      <c r="C1101" s="110"/>
      <c r="D1101" s="111"/>
      <c r="E1101" s="111"/>
      <c r="F1101" s="60"/>
    </row>
    <row r="1102" spans="2:6">
      <c r="B1102" s="109"/>
      <c r="C1102" s="110"/>
      <c r="D1102" s="111"/>
      <c r="E1102" s="111"/>
      <c r="F1102" s="60"/>
    </row>
    <row r="1103" spans="2:6">
      <c r="B1103" s="109"/>
      <c r="C1103" s="110"/>
      <c r="D1103" s="111"/>
      <c r="E1103" s="111"/>
      <c r="F1103" s="60"/>
    </row>
    <row r="1104" spans="2:6">
      <c r="B1104" s="109"/>
      <c r="C1104" s="110"/>
      <c r="D1104" s="111"/>
      <c r="E1104" s="111"/>
      <c r="F1104" s="60"/>
    </row>
    <row r="1105" spans="2:6">
      <c r="B1105" s="109"/>
      <c r="C1105" s="110"/>
      <c r="D1105" s="111"/>
      <c r="E1105" s="111"/>
      <c r="F1105" s="60"/>
    </row>
    <row r="1106" spans="2:6">
      <c r="B1106" s="109"/>
      <c r="C1106" s="110"/>
      <c r="D1106" s="111"/>
      <c r="E1106" s="111"/>
      <c r="F1106" s="60"/>
    </row>
    <row r="1107" spans="2:6">
      <c r="B1107" s="109"/>
      <c r="C1107" s="110"/>
      <c r="D1107" s="111"/>
      <c r="E1107" s="111"/>
      <c r="F1107" s="60"/>
    </row>
    <row r="1108" spans="2:6">
      <c r="B1108" s="109"/>
      <c r="C1108" s="110"/>
      <c r="D1108" s="111"/>
      <c r="E1108" s="111"/>
      <c r="F1108" s="60"/>
    </row>
    <row r="1109" spans="2:6">
      <c r="B1109" s="109"/>
      <c r="C1109" s="110"/>
      <c r="D1109" s="111"/>
      <c r="E1109" s="111"/>
      <c r="F1109" s="60"/>
    </row>
    <row r="1110" spans="2:6">
      <c r="B1110" s="109"/>
      <c r="C1110" s="110"/>
      <c r="D1110" s="111"/>
      <c r="E1110" s="111"/>
      <c r="F1110" s="60"/>
    </row>
    <row r="1111" spans="2:6">
      <c r="B1111" s="109"/>
      <c r="C1111" s="110"/>
      <c r="D1111" s="111"/>
      <c r="E1111" s="111"/>
      <c r="F1111" s="60"/>
    </row>
    <row r="1112" spans="2:6">
      <c r="B1112" s="109"/>
      <c r="C1112" s="110"/>
      <c r="D1112" s="111"/>
      <c r="E1112" s="111"/>
      <c r="F1112" s="60"/>
    </row>
    <row r="1113" spans="2:6">
      <c r="B1113" s="109"/>
      <c r="C1113" s="110"/>
      <c r="D1113" s="111"/>
      <c r="E1113" s="111"/>
      <c r="F1113" s="60"/>
    </row>
    <row r="1114" spans="2:6">
      <c r="B1114" s="109"/>
      <c r="C1114" s="110"/>
      <c r="D1114" s="111"/>
      <c r="E1114" s="111"/>
      <c r="F1114" s="60"/>
    </row>
    <row r="1115" spans="2:6">
      <c r="B1115" s="109"/>
      <c r="C1115" s="110"/>
      <c r="D1115" s="111"/>
      <c r="E1115" s="111"/>
      <c r="F1115" s="60"/>
    </row>
    <row r="1116" spans="2:6">
      <c r="B1116" s="109"/>
      <c r="C1116" s="110"/>
      <c r="D1116" s="111"/>
      <c r="E1116" s="111"/>
      <c r="F1116" s="60"/>
    </row>
    <row r="1117" spans="2:6">
      <c r="B1117" s="109"/>
      <c r="C1117" s="110"/>
      <c r="D1117" s="111"/>
      <c r="E1117" s="111"/>
      <c r="F1117" s="60"/>
    </row>
    <row r="1118" spans="2:6">
      <c r="B1118" s="109"/>
      <c r="C1118" s="110"/>
      <c r="D1118" s="111"/>
      <c r="E1118" s="111"/>
      <c r="F1118" s="60"/>
    </row>
    <row r="1119" spans="2:6">
      <c r="B1119" s="109"/>
      <c r="C1119" s="110"/>
      <c r="D1119" s="111"/>
      <c r="E1119" s="111"/>
      <c r="F1119" s="60"/>
    </row>
    <row r="1120" spans="2:6">
      <c r="B1120" s="109"/>
      <c r="C1120" s="110"/>
      <c r="D1120" s="111"/>
      <c r="E1120" s="111"/>
      <c r="F1120" s="60"/>
    </row>
    <row r="1121" spans="2:6">
      <c r="B1121" s="109"/>
      <c r="C1121" s="110"/>
      <c r="D1121" s="111"/>
      <c r="E1121" s="111"/>
      <c r="F1121" s="60"/>
    </row>
    <row r="1122" spans="2:6">
      <c r="B1122" s="109"/>
      <c r="C1122" s="110"/>
      <c r="D1122" s="111"/>
      <c r="E1122" s="111"/>
      <c r="F1122" s="60"/>
    </row>
    <row r="1123" spans="2:6">
      <c r="B1123" s="109"/>
      <c r="C1123" s="110"/>
      <c r="D1123" s="111"/>
      <c r="E1123" s="111"/>
      <c r="F1123" s="60"/>
    </row>
    <row r="1124" spans="2:6">
      <c r="B1124" s="109"/>
      <c r="C1124" s="110"/>
      <c r="D1124" s="111"/>
      <c r="E1124" s="111"/>
      <c r="F1124" s="60"/>
    </row>
    <row r="1125" spans="2:6">
      <c r="B1125" s="109"/>
      <c r="C1125" s="110"/>
      <c r="D1125" s="111"/>
      <c r="E1125" s="111"/>
      <c r="F1125" s="60"/>
    </row>
    <row r="1126" spans="2:6">
      <c r="B1126" s="109"/>
      <c r="C1126" s="110"/>
      <c r="D1126" s="111"/>
      <c r="E1126" s="111"/>
      <c r="F1126" s="60"/>
    </row>
    <row r="1127" spans="2:6">
      <c r="B1127" s="109"/>
      <c r="C1127" s="110"/>
      <c r="D1127" s="111"/>
      <c r="E1127" s="111"/>
      <c r="F1127" s="60"/>
    </row>
    <row r="1128" spans="2:6">
      <c r="B1128" s="109"/>
      <c r="C1128" s="110"/>
      <c r="D1128" s="111"/>
      <c r="E1128" s="111"/>
      <c r="F1128" s="60"/>
    </row>
    <row r="1129" spans="2:6">
      <c r="B1129" s="109"/>
      <c r="C1129" s="110"/>
      <c r="D1129" s="111"/>
      <c r="E1129" s="111"/>
      <c r="F1129" s="60"/>
    </row>
    <row r="1130" spans="2:6">
      <c r="B1130" s="109"/>
      <c r="C1130" s="110"/>
      <c r="D1130" s="111"/>
      <c r="E1130" s="111"/>
      <c r="F1130" s="60"/>
    </row>
    <row r="1131" spans="2:6">
      <c r="B1131" s="109"/>
      <c r="C1131" s="110"/>
      <c r="D1131" s="111"/>
      <c r="E1131" s="111"/>
      <c r="F1131" s="60"/>
    </row>
    <row r="1132" spans="2:6">
      <c r="B1132" s="109"/>
      <c r="C1132" s="110"/>
      <c r="D1132" s="111"/>
      <c r="E1132" s="111"/>
      <c r="F1132" s="60"/>
    </row>
    <row r="1133" spans="2:6">
      <c r="B1133" s="109"/>
      <c r="C1133" s="110"/>
      <c r="D1133" s="111"/>
      <c r="E1133" s="111"/>
      <c r="F1133" s="60"/>
    </row>
    <row r="1134" spans="2:6">
      <c r="B1134" s="109"/>
      <c r="C1134" s="110"/>
      <c r="D1134" s="111"/>
      <c r="E1134" s="111"/>
      <c r="F1134" s="60"/>
    </row>
    <row r="1135" spans="2:6">
      <c r="B1135" s="109"/>
      <c r="C1135" s="110"/>
      <c r="D1135" s="111"/>
      <c r="E1135" s="111"/>
      <c r="F1135" s="60"/>
    </row>
    <row r="1136" spans="2:6">
      <c r="B1136" s="109"/>
      <c r="C1136" s="110"/>
      <c r="D1136" s="111"/>
      <c r="E1136" s="111"/>
      <c r="F1136" s="60"/>
    </row>
    <row r="1137" spans="2:6">
      <c r="B1137" s="109"/>
      <c r="C1137" s="110"/>
      <c r="D1137" s="111"/>
      <c r="E1137" s="111"/>
      <c r="F1137" s="60"/>
    </row>
    <row r="1138" spans="2:6">
      <c r="B1138" s="109"/>
      <c r="C1138" s="110"/>
      <c r="D1138" s="111"/>
      <c r="E1138" s="111"/>
      <c r="F1138" s="60"/>
    </row>
    <row r="1139" spans="2:6">
      <c r="B1139" s="109"/>
      <c r="C1139" s="110"/>
      <c r="D1139" s="111"/>
      <c r="E1139" s="111"/>
      <c r="F1139" s="60"/>
    </row>
    <row r="1140" spans="2:6">
      <c r="B1140" s="109"/>
      <c r="C1140" s="110"/>
      <c r="D1140" s="111"/>
      <c r="E1140" s="111"/>
      <c r="F1140" s="60"/>
    </row>
    <row r="1141" spans="2:6">
      <c r="B1141" s="109"/>
      <c r="C1141" s="110"/>
      <c r="D1141" s="111"/>
      <c r="E1141" s="111"/>
      <c r="F1141" s="60"/>
    </row>
    <row r="1142" spans="2:6">
      <c r="B1142" s="109"/>
      <c r="C1142" s="110"/>
      <c r="D1142" s="111"/>
      <c r="E1142" s="111"/>
      <c r="F1142" s="60"/>
    </row>
    <row r="1143" spans="2:6">
      <c r="B1143" s="109"/>
      <c r="C1143" s="110"/>
      <c r="D1143" s="111"/>
      <c r="E1143" s="111"/>
      <c r="F1143" s="60"/>
    </row>
    <row r="1144" spans="2:6">
      <c r="B1144" s="109"/>
      <c r="C1144" s="110"/>
      <c r="D1144" s="111"/>
      <c r="E1144" s="111"/>
      <c r="F1144" s="60"/>
    </row>
    <row r="1145" spans="2:6">
      <c r="B1145" s="109"/>
      <c r="C1145" s="110"/>
      <c r="D1145" s="111"/>
      <c r="E1145" s="111"/>
      <c r="F1145" s="60"/>
    </row>
    <row r="1146" spans="2:6">
      <c r="B1146" s="109"/>
      <c r="C1146" s="110"/>
      <c r="D1146" s="111"/>
      <c r="E1146" s="111"/>
      <c r="F1146" s="60"/>
    </row>
    <row r="1147" spans="2:6">
      <c r="B1147" s="109"/>
      <c r="C1147" s="110"/>
      <c r="D1147" s="111"/>
      <c r="E1147" s="111"/>
      <c r="F1147" s="60"/>
    </row>
    <row r="1148" spans="2:6">
      <c r="B1148" s="109"/>
      <c r="C1148" s="110"/>
      <c r="D1148" s="111"/>
      <c r="E1148" s="111"/>
      <c r="F1148" s="60"/>
    </row>
    <row r="1149" spans="2:6">
      <c r="B1149" s="109"/>
      <c r="C1149" s="110"/>
      <c r="D1149" s="111"/>
      <c r="E1149" s="111"/>
      <c r="F1149" s="60"/>
    </row>
    <row r="1150" spans="2:6">
      <c r="B1150" s="109"/>
      <c r="C1150" s="110"/>
      <c r="D1150" s="111"/>
      <c r="E1150" s="111"/>
      <c r="F1150" s="60"/>
    </row>
    <row r="1151" spans="2:6">
      <c r="B1151" s="109"/>
      <c r="C1151" s="110"/>
      <c r="D1151" s="111"/>
      <c r="E1151" s="111"/>
      <c r="F1151" s="60"/>
    </row>
    <row r="1152" spans="2:6">
      <c r="B1152" s="109"/>
      <c r="C1152" s="110"/>
      <c r="D1152" s="111"/>
      <c r="E1152" s="111"/>
      <c r="F1152" s="60"/>
    </row>
    <row r="1153" spans="2:6">
      <c r="B1153" s="109"/>
      <c r="C1153" s="110"/>
      <c r="D1153" s="111"/>
      <c r="E1153" s="111"/>
      <c r="F1153" s="60"/>
    </row>
    <row r="1154" spans="2:6">
      <c r="B1154" s="109"/>
      <c r="C1154" s="110"/>
      <c r="D1154" s="111"/>
      <c r="E1154" s="111"/>
      <c r="F1154" s="60"/>
    </row>
    <row r="1155" spans="2:6">
      <c r="B1155" s="109"/>
      <c r="C1155" s="110"/>
      <c r="D1155" s="111"/>
      <c r="E1155" s="111"/>
      <c r="F1155" s="60"/>
    </row>
    <row r="1156" spans="2:6">
      <c r="B1156" s="109"/>
      <c r="C1156" s="110"/>
      <c r="D1156" s="111"/>
      <c r="E1156" s="111"/>
      <c r="F1156" s="60"/>
    </row>
    <row r="1157" spans="2:6">
      <c r="B1157" s="109"/>
      <c r="C1157" s="110"/>
      <c r="D1157" s="111"/>
      <c r="E1157" s="111"/>
      <c r="F1157" s="60"/>
    </row>
    <row r="1158" spans="2:6">
      <c r="B1158" s="109"/>
      <c r="C1158" s="110"/>
      <c r="D1158" s="111"/>
      <c r="E1158" s="111"/>
      <c r="F1158" s="60"/>
    </row>
    <row r="1159" spans="2:6">
      <c r="B1159" s="109"/>
      <c r="C1159" s="110"/>
      <c r="D1159" s="111"/>
      <c r="E1159" s="111"/>
      <c r="F1159" s="60"/>
    </row>
    <row r="1160" spans="2:6">
      <c r="B1160" s="109"/>
      <c r="C1160" s="110"/>
      <c r="D1160" s="111"/>
      <c r="E1160" s="111"/>
      <c r="F1160" s="60"/>
    </row>
    <row r="1161" spans="2:6">
      <c r="B1161" s="109"/>
      <c r="C1161" s="110"/>
      <c r="D1161" s="111"/>
      <c r="E1161" s="111"/>
      <c r="F1161" s="60"/>
    </row>
    <row r="1162" spans="2:6">
      <c r="B1162" s="109"/>
      <c r="C1162" s="110"/>
      <c r="D1162" s="111"/>
      <c r="E1162" s="111"/>
      <c r="F1162" s="60"/>
    </row>
    <row r="1163" spans="2:6">
      <c r="B1163" s="109"/>
      <c r="C1163" s="110"/>
      <c r="D1163" s="111"/>
      <c r="E1163" s="111"/>
      <c r="F1163" s="60"/>
    </row>
    <row r="1164" spans="2:6">
      <c r="B1164" s="109"/>
      <c r="C1164" s="110"/>
      <c r="D1164" s="111"/>
      <c r="E1164" s="111"/>
      <c r="F1164" s="60"/>
    </row>
    <row r="1165" spans="2:6">
      <c r="B1165" s="109"/>
      <c r="C1165" s="110"/>
      <c r="D1165" s="111"/>
      <c r="E1165" s="111"/>
      <c r="F1165" s="60"/>
    </row>
    <row r="1166" spans="2:6">
      <c r="B1166" s="109"/>
      <c r="C1166" s="110"/>
      <c r="D1166" s="111"/>
      <c r="E1166" s="111"/>
      <c r="F1166" s="60"/>
    </row>
    <row r="1167" spans="2:6">
      <c r="B1167" s="109"/>
      <c r="C1167" s="110"/>
      <c r="D1167" s="111"/>
      <c r="E1167" s="111"/>
      <c r="F1167" s="60"/>
    </row>
    <row r="1168" spans="2:6">
      <c r="B1168" s="109"/>
      <c r="C1168" s="110"/>
      <c r="D1168" s="111"/>
      <c r="E1168" s="111"/>
      <c r="F1168" s="60"/>
    </row>
    <row r="1169" spans="2:6">
      <c r="B1169" s="109"/>
      <c r="C1169" s="110"/>
      <c r="D1169" s="111"/>
      <c r="E1169" s="111"/>
      <c r="F1169" s="60"/>
    </row>
    <row r="1170" spans="2:6">
      <c r="B1170" s="109"/>
      <c r="C1170" s="110"/>
      <c r="D1170" s="111"/>
      <c r="E1170" s="111"/>
      <c r="F1170" s="60"/>
    </row>
    <row r="1171" spans="2:6">
      <c r="B1171" s="109"/>
      <c r="C1171" s="110"/>
      <c r="D1171" s="111"/>
      <c r="E1171" s="111"/>
      <c r="F1171" s="60"/>
    </row>
    <row r="1172" spans="2:6">
      <c r="B1172" s="109"/>
      <c r="C1172" s="110"/>
      <c r="D1172" s="111"/>
      <c r="E1172" s="111"/>
      <c r="F1172" s="60"/>
    </row>
    <row r="1173" spans="2:6">
      <c r="B1173" s="109"/>
      <c r="C1173" s="110"/>
      <c r="D1173" s="111"/>
      <c r="E1173" s="111"/>
      <c r="F1173" s="60"/>
    </row>
    <row r="1174" spans="2:6">
      <c r="B1174" s="109"/>
      <c r="C1174" s="110"/>
      <c r="D1174" s="111"/>
      <c r="E1174" s="111"/>
      <c r="F1174" s="60"/>
    </row>
    <row r="1175" spans="2:6">
      <c r="B1175" s="109"/>
      <c r="C1175" s="110"/>
      <c r="D1175" s="111"/>
      <c r="E1175" s="111"/>
      <c r="F1175" s="60"/>
    </row>
    <row r="1176" spans="2:6">
      <c r="B1176" s="109"/>
      <c r="C1176" s="110"/>
      <c r="D1176" s="111"/>
      <c r="E1176" s="111"/>
      <c r="F1176" s="60"/>
    </row>
    <row r="1177" spans="2:6">
      <c r="B1177" s="109"/>
      <c r="C1177" s="110"/>
      <c r="D1177" s="111"/>
      <c r="E1177" s="111"/>
      <c r="F1177" s="60"/>
    </row>
    <row r="1178" spans="2:6">
      <c r="B1178" s="109"/>
      <c r="C1178" s="110"/>
      <c r="D1178" s="111"/>
      <c r="E1178" s="111"/>
      <c r="F1178" s="60"/>
    </row>
    <row r="1179" spans="2:6">
      <c r="B1179" s="109"/>
      <c r="C1179" s="110"/>
      <c r="D1179" s="111"/>
      <c r="E1179" s="111"/>
      <c r="F1179" s="60"/>
    </row>
    <row r="1180" spans="2:6">
      <c r="B1180" s="109"/>
      <c r="C1180" s="110"/>
      <c r="D1180" s="111"/>
      <c r="E1180" s="111"/>
      <c r="F1180" s="60"/>
    </row>
    <row r="1181" spans="2:6">
      <c r="B1181" s="109"/>
      <c r="C1181" s="110"/>
      <c r="D1181" s="111"/>
      <c r="E1181" s="111"/>
      <c r="F1181" s="60"/>
    </row>
    <row r="1182" spans="2:6">
      <c r="B1182" s="109"/>
      <c r="C1182" s="110"/>
      <c r="D1182" s="111"/>
      <c r="E1182" s="111"/>
      <c r="F1182" s="60"/>
    </row>
    <row r="1183" spans="2:6">
      <c r="B1183" s="109"/>
      <c r="C1183" s="110"/>
      <c r="D1183" s="111"/>
      <c r="E1183" s="111"/>
      <c r="F1183" s="60"/>
    </row>
    <row r="1184" spans="2:6">
      <c r="B1184" s="109"/>
      <c r="C1184" s="110"/>
      <c r="D1184" s="111"/>
      <c r="E1184" s="111"/>
      <c r="F1184" s="60"/>
    </row>
    <row r="1185" spans="2:6">
      <c r="B1185" s="109"/>
      <c r="C1185" s="110"/>
      <c r="D1185" s="111"/>
      <c r="E1185" s="111"/>
      <c r="F1185" s="60"/>
    </row>
    <row r="1186" spans="2:6">
      <c r="B1186" s="109"/>
      <c r="C1186" s="110"/>
      <c r="D1186" s="111"/>
      <c r="E1186" s="111"/>
      <c r="F1186" s="60"/>
    </row>
    <row r="1187" spans="2:6">
      <c r="B1187" s="109"/>
      <c r="C1187" s="110"/>
      <c r="D1187" s="111"/>
      <c r="E1187" s="111"/>
      <c r="F1187" s="60"/>
    </row>
    <row r="1188" spans="2:6">
      <c r="B1188" s="109"/>
      <c r="C1188" s="110"/>
      <c r="D1188" s="111"/>
      <c r="E1188" s="111"/>
      <c r="F1188" s="60"/>
    </row>
    <row r="1189" spans="2:6">
      <c r="B1189" s="109"/>
      <c r="C1189" s="110"/>
      <c r="D1189" s="111"/>
      <c r="E1189" s="111"/>
      <c r="F1189" s="60"/>
    </row>
    <row r="1190" spans="2:6">
      <c r="B1190" s="109"/>
      <c r="C1190" s="110"/>
      <c r="D1190" s="111"/>
      <c r="E1190" s="111"/>
      <c r="F1190" s="60"/>
    </row>
    <row r="1191" spans="2:6">
      <c r="B1191" s="109"/>
      <c r="C1191" s="110"/>
      <c r="D1191" s="111"/>
      <c r="E1191" s="111"/>
      <c r="F1191" s="60"/>
    </row>
    <row r="1192" spans="2:6">
      <c r="B1192" s="109"/>
      <c r="C1192" s="110"/>
      <c r="D1192" s="111"/>
      <c r="E1192" s="111"/>
      <c r="F1192" s="60"/>
    </row>
    <row r="1193" spans="2:6">
      <c r="B1193" s="109"/>
      <c r="C1193" s="110"/>
      <c r="D1193" s="111"/>
      <c r="E1193" s="111"/>
      <c r="F1193" s="60"/>
    </row>
    <row r="1194" spans="2:6">
      <c r="B1194" s="109"/>
      <c r="C1194" s="110"/>
      <c r="D1194" s="111"/>
      <c r="E1194" s="111"/>
      <c r="F1194" s="60"/>
    </row>
    <row r="1195" spans="2:6">
      <c r="B1195" s="109"/>
      <c r="C1195" s="110"/>
      <c r="D1195" s="111"/>
      <c r="E1195" s="111"/>
      <c r="F1195" s="60"/>
    </row>
    <row r="1196" spans="2:6">
      <c r="B1196" s="109"/>
      <c r="C1196" s="110"/>
      <c r="D1196" s="111"/>
      <c r="E1196" s="111"/>
      <c r="F1196" s="60"/>
    </row>
    <row r="1197" spans="2:6">
      <c r="B1197" s="109"/>
      <c r="C1197" s="110"/>
      <c r="D1197" s="111"/>
      <c r="E1197" s="111"/>
      <c r="F1197" s="60"/>
    </row>
    <row r="1198" spans="2:6">
      <c r="B1198" s="109"/>
      <c r="C1198" s="110"/>
      <c r="D1198" s="111"/>
      <c r="E1198" s="111"/>
      <c r="F1198" s="60"/>
    </row>
    <row r="1199" spans="2:6">
      <c r="B1199" s="109"/>
      <c r="C1199" s="110"/>
      <c r="D1199" s="111"/>
      <c r="E1199" s="111"/>
      <c r="F1199" s="60"/>
    </row>
    <row r="1200" spans="2:6">
      <c r="B1200" s="109"/>
      <c r="C1200" s="110"/>
      <c r="D1200" s="111"/>
      <c r="E1200" s="111"/>
      <c r="F1200" s="60"/>
    </row>
    <row r="1201" spans="2:6">
      <c r="B1201" s="109"/>
      <c r="C1201" s="110"/>
      <c r="D1201" s="111"/>
      <c r="E1201" s="111"/>
      <c r="F1201" s="60"/>
    </row>
    <row r="1202" spans="2:6">
      <c r="B1202" s="109"/>
      <c r="C1202" s="110"/>
      <c r="D1202" s="111"/>
      <c r="E1202" s="111"/>
      <c r="F1202" s="60"/>
    </row>
    <row r="1203" spans="2:6">
      <c r="B1203" s="109"/>
      <c r="C1203" s="110"/>
      <c r="D1203" s="111"/>
      <c r="E1203" s="111"/>
      <c r="F1203" s="60"/>
    </row>
    <row r="1204" spans="2:6">
      <c r="B1204" s="109"/>
      <c r="C1204" s="110"/>
      <c r="D1204" s="111"/>
      <c r="E1204" s="111"/>
      <c r="F1204" s="60"/>
    </row>
    <row r="1205" spans="2:6">
      <c r="B1205" s="109"/>
      <c r="C1205" s="110"/>
      <c r="D1205" s="111"/>
      <c r="E1205" s="111"/>
      <c r="F1205" s="60"/>
    </row>
    <row r="1206" spans="2:6">
      <c r="B1206" s="109"/>
      <c r="C1206" s="110"/>
      <c r="D1206" s="111"/>
      <c r="E1206" s="111"/>
      <c r="F1206" s="60"/>
    </row>
    <row r="1207" spans="2:6">
      <c r="B1207" s="109"/>
      <c r="C1207" s="110"/>
      <c r="D1207" s="111"/>
      <c r="E1207" s="111"/>
      <c r="F1207" s="60"/>
    </row>
    <row r="1208" spans="2:6">
      <c r="B1208" s="109"/>
      <c r="C1208" s="110"/>
      <c r="D1208" s="111"/>
      <c r="E1208" s="111"/>
      <c r="F1208" s="60"/>
    </row>
    <row r="1209" spans="2:6">
      <c r="B1209" s="109"/>
      <c r="C1209" s="110"/>
      <c r="D1209" s="111"/>
      <c r="E1209" s="111"/>
      <c r="F1209" s="60"/>
    </row>
    <row r="1210" spans="2:6">
      <c r="B1210" s="109"/>
      <c r="C1210" s="110"/>
      <c r="D1210" s="111"/>
      <c r="E1210" s="111"/>
      <c r="F1210" s="60"/>
    </row>
    <row r="1211" spans="2:6">
      <c r="B1211" s="109"/>
      <c r="C1211" s="110"/>
      <c r="D1211" s="111"/>
      <c r="E1211" s="111"/>
      <c r="F1211" s="60"/>
    </row>
    <row r="1212" spans="2:6">
      <c r="B1212" s="109"/>
      <c r="C1212" s="110"/>
      <c r="D1212" s="111"/>
      <c r="E1212" s="111"/>
      <c r="F1212" s="60"/>
    </row>
    <row r="1213" spans="2:6">
      <c r="B1213" s="109"/>
      <c r="C1213" s="110"/>
      <c r="D1213" s="111"/>
      <c r="E1213" s="111"/>
      <c r="F1213" s="60"/>
    </row>
    <row r="1214" spans="2:6">
      <c r="B1214" s="109"/>
      <c r="C1214" s="110"/>
      <c r="D1214" s="111"/>
      <c r="E1214" s="111"/>
      <c r="F1214" s="60"/>
    </row>
    <row r="1215" spans="2:6">
      <c r="B1215" s="109"/>
      <c r="C1215" s="110"/>
      <c r="D1215" s="111"/>
      <c r="E1215" s="111"/>
      <c r="F1215" s="60"/>
    </row>
    <row r="1216" spans="2:6">
      <c r="B1216" s="109"/>
      <c r="C1216" s="110"/>
      <c r="D1216" s="111"/>
      <c r="E1216" s="111"/>
      <c r="F1216" s="60"/>
    </row>
    <row r="1217" spans="2:6">
      <c r="B1217" s="109"/>
      <c r="C1217" s="110"/>
      <c r="D1217" s="111"/>
      <c r="E1217" s="111"/>
      <c r="F1217" s="60"/>
    </row>
    <row r="1218" spans="2:6">
      <c r="B1218" s="109"/>
      <c r="C1218" s="110"/>
      <c r="D1218" s="111"/>
      <c r="E1218" s="111"/>
      <c r="F1218" s="60"/>
    </row>
    <row r="1219" spans="2:6">
      <c r="B1219" s="109"/>
      <c r="C1219" s="110"/>
      <c r="D1219" s="111"/>
      <c r="E1219" s="111"/>
      <c r="F1219" s="60"/>
    </row>
    <row r="1220" spans="2:6">
      <c r="B1220" s="109"/>
      <c r="C1220" s="110"/>
      <c r="D1220" s="111"/>
      <c r="E1220" s="111"/>
      <c r="F1220" s="60"/>
    </row>
    <row r="1221" spans="2:6">
      <c r="B1221" s="109"/>
      <c r="C1221" s="110"/>
      <c r="D1221" s="111"/>
      <c r="E1221" s="111"/>
      <c r="F1221" s="60"/>
    </row>
    <row r="1222" spans="2:6">
      <c r="B1222" s="109"/>
      <c r="C1222" s="110"/>
      <c r="D1222" s="111"/>
      <c r="E1222" s="111"/>
      <c r="F1222" s="60"/>
    </row>
    <row r="1223" spans="2:6">
      <c r="B1223" s="109"/>
      <c r="C1223" s="110"/>
      <c r="D1223" s="111"/>
      <c r="E1223" s="111"/>
      <c r="F1223" s="60"/>
    </row>
    <row r="1224" spans="2:6">
      <c r="B1224" s="109"/>
      <c r="C1224" s="110"/>
      <c r="D1224" s="111"/>
      <c r="E1224" s="111"/>
      <c r="F1224" s="60"/>
    </row>
    <row r="1225" spans="2:6">
      <c r="B1225" s="109"/>
      <c r="C1225" s="110"/>
      <c r="D1225" s="111"/>
      <c r="E1225" s="111"/>
      <c r="F1225" s="60"/>
    </row>
    <row r="1226" spans="2:6">
      <c r="B1226" s="109"/>
      <c r="C1226" s="110"/>
      <c r="D1226" s="111"/>
      <c r="E1226" s="111"/>
      <c r="F1226" s="60"/>
    </row>
    <row r="1227" spans="2:6">
      <c r="B1227" s="109"/>
      <c r="C1227" s="110"/>
      <c r="D1227" s="111"/>
      <c r="E1227" s="111"/>
      <c r="F1227" s="60"/>
    </row>
    <row r="1228" spans="2:6">
      <c r="B1228" s="109"/>
      <c r="C1228" s="110"/>
      <c r="D1228" s="111"/>
      <c r="E1228" s="111"/>
      <c r="F1228" s="60"/>
    </row>
    <row r="1229" spans="2:6">
      <c r="B1229" s="109"/>
      <c r="C1229" s="110"/>
      <c r="D1229" s="111"/>
      <c r="E1229" s="111"/>
      <c r="F1229" s="60"/>
    </row>
    <row r="1230" spans="2:6">
      <c r="B1230" s="109"/>
      <c r="C1230" s="110"/>
      <c r="D1230" s="111"/>
      <c r="E1230" s="111"/>
      <c r="F1230" s="60"/>
    </row>
    <row r="1231" spans="2:6">
      <c r="B1231" s="109"/>
      <c r="C1231" s="110"/>
      <c r="D1231" s="111"/>
      <c r="E1231" s="111"/>
      <c r="F1231" s="60"/>
    </row>
    <row r="1232" spans="2:6">
      <c r="B1232" s="109"/>
      <c r="C1232" s="110"/>
      <c r="D1232" s="111"/>
      <c r="E1232" s="111"/>
      <c r="F1232" s="60"/>
    </row>
    <row r="1233" spans="2:6">
      <c r="B1233" s="109"/>
      <c r="C1233" s="110"/>
      <c r="D1233" s="111"/>
      <c r="E1233" s="111"/>
      <c r="F1233" s="60"/>
    </row>
    <row r="1234" spans="2:6">
      <c r="B1234" s="109"/>
      <c r="C1234" s="110"/>
      <c r="D1234" s="111"/>
      <c r="E1234" s="111"/>
      <c r="F1234" s="60"/>
    </row>
    <row r="1235" spans="2:6">
      <c r="B1235" s="109"/>
      <c r="C1235" s="110"/>
      <c r="D1235" s="111"/>
      <c r="E1235" s="111"/>
      <c r="F1235" s="60"/>
    </row>
    <row r="1236" spans="2:6">
      <c r="B1236" s="109"/>
      <c r="C1236" s="110"/>
      <c r="D1236" s="111"/>
      <c r="E1236" s="111"/>
      <c r="F1236" s="60"/>
    </row>
    <row r="1237" spans="2:6">
      <c r="B1237" s="109"/>
      <c r="C1237" s="110"/>
      <c r="D1237" s="111"/>
      <c r="E1237" s="111"/>
      <c r="F1237" s="60"/>
    </row>
    <row r="1238" spans="2:6">
      <c r="B1238" s="109"/>
      <c r="C1238" s="110"/>
      <c r="D1238" s="111"/>
      <c r="E1238" s="111"/>
      <c r="F1238" s="60"/>
    </row>
    <row r="1239" spans="2:6">
      <c r="B1239" s="109"/>
      <c r="C1239" s="110"/>
      <c r="D1239" s="111"/>
      <c r="E1239" s="111"/>
      <c r="F1239" s="60"/>
    </row>
    <row r="1240" spans="2:6">
      <c r="B1240" s="109"/>
      <c r="C1240" s="110"/>
      <c r="D1240" s="111"/>
      <c r="E1240" s="111"/>
      <c r="F1240" s="60"/>
    </row>
    <row r="1241" spans="2:6">
      <c r="B1241" s="109"/>
      <c r="C1241" s="110"/>
      <c r="D1241" s="111"/>
      <c r="E1241" s="111"/>
      <c r="F1241" s="60"/>
    </row>
    <row r="1242" spans="2:6">
      <c r="B1242" s="109"/>
      <c r="C1242" s="110"/>
      <c r="D1242" s="111"/>
      <c r="E1242" s="111"/>
      <c r="F1242" s="60"/>
    </row>
    <row r="1243" spans="2:6">
      <c r="B1243" s="109"/>
      <c r="C1243" s="110"/>
      <c r="D1243" s="111"/>
      <c r="E1243" s="111"/>
      <c r="F1243" s="60"/>
    </row>
    <row r="1244" spans="2:6">
      <c r="B1244" s="109"/>
      <c r="C1244" s="110"/>
      <c r="D1244" s="111"/>
      <c r="E1244" s="111"/>
      <c r="F1244" s="60"/>
    </row>
    <row r="1245" spans="2:6">
      <c r="B1245" s="109"/>
      <c r="C1245" s="110"/>
      <c r="D1245" s="111"/>
      <c r="E1245" s="111"/>
      <c r="F1245" s="60"/>
    </row>
    <row r="1246" spans="2:6">
      <c r="B1246" s="109"/>
      <c r="C1246" s="110"/>
      <c r="D1246" s="111"/>
      <c r="E1246" s="111"/>
      <c r="F1246" s="60"/>
    </row>
    <row r="1247" spans="2:6">
      <c r="B1247" s="109"/>
      <c r="C1247" s="110"/>
      <c r="D1247" s="111"/>
      <c r="E1247" s="111"/>
      <c r="F1247" s="60"/>
    </row>
    <row r="1248" spans="2:6">
      <c r="B1248" s="109"/>
      <c r="C1248" s="110"/>
      <c r="D1248" s="111"/>
      <c r="E1248" s="111"/>
      <c r="F1248" s="60"/>
    </row>
    <row r="1249" spans="2:6">
      <c r="B1249" s="109"/>
      <c r="C1249" s="110"/>
      <c r="D1249" s="111"/>
      <c r="E1249" s="111"/>
      <c r="F1249" s="60"/>
    </row>
    <row r="1250" spans="2:6">
      <c r="B1250" s="109"/>
      <c r="C1250" s="110"/>
      <c r="D1250" s="111"/>
      <c r="E1250" s="111"/>
      <c r="F1250" s="60"/>
    </row>
    <row r="1251" spans="2:6">
      <c r="B1251" s="109"/>
      <c r="C1251" s="110"/>
      <c r="D1251" s="111"/>
      <c r="E1251" s="111"/>
      <c r="F1251" s="60"/>
    </row>
    <row r="1252" spans="2:6">
      <c r="B1252" s="109"/>
      <c r="C1252" s="110"/>
      <c r="D1252" s="111"/>
      <c r="E1252" s="111"/>
      <c r="F1252" s="60"/>
    </row>
    <row r="1253" spans="2:6">
      <c r="B1253" s="109"/>
      <c r="C1253" s="110"/>
      <c r="D1253" s="111"/>
      <c r="E1253" s="111"/>
      <c r="F1253" s="60"/>
    </row>
    <row r="1254" spans="2:6">
      <c r="B1254" s="109"/>
      <c r="C1254" s="110"/>
      <c r="D1254" s="111"/>
      <c r="E1254" s="111"/>
      <c r="F1254" s="60"/>
    </row>
    <row r="1255" spans="2:6">
      <c r="B1255" s="109"/>
      <c r="C1255" s="110"/>
      <c r="D1255" s="111"/>
      <c r="E1255" s="111"/>
      <c r="F1255" s="60"/>
    </row>
    <row r="1256" spans="2:6">
      <c r="B1256" s="109"/>
      <c r="C1256" s="110"/>
      <c r="D1256" s="111"/>
      <c r="E1256" s="111"/>
      <c r="F1256" s="60"/>
    </row>
    <row r="1257" spans="2:6">
      <c r="B1257" s="109"/>
      <c r="C1257" s="110"/>
      <c r="D1257" s="111"/>
      <c r="E1257" s="111"/>
      <c r="F1257" s="60"/>
    </row>
    <row r="1258" spans="2:6">
      <c r="B1258" s="109"/>
      <c r="C1258" s="110"/>
      <c r="D1258" s="111"/>
      <c r="E1258" s="111"/>
      <c r="F1258" s="60"/>
    </row>
    <row r="1259" spans="2:6">
      <c r="B1259" s="109"/>
      <c r="C1259" s="110"/>
      <c r="D1259" s="111"/>
      <c r="E1259" s="111"/>
      <c r="F1259" s="60"/>
    </row>
    <row r="1260" spans="2:6">
      <c r="B1260" s="109"/>
      <c r="C1260" s="110"/>
      <c r="D1260" s="111"/>
      <c r="E1260" s="111"/>
      <c r="F1260" s="60"/>
    </row>
    <row r="1261" spans="2:6">
      <c r="B1261" s="109"/>
      <c r="C1261" s="110"/>
      <c r="D1261" s="111"/>
      <c r="E1261" s="111"/>
      <c r="F1261" s="60"/>
    </row>
    <row r="1262" spans="2:6">
      <c r="B1262" s="109"/>
      <c r="C1262" s="110"/>
      <c r="D1262" s="111"/>
      <c r="E1262" s="111"/>
      <c r="F1262" s="60"/>
    </row>
    <row r="1263" spans="2:6">
      <c r="B1263" s="109"/>
      <c r="C1263" s="110"/>
      <c r="D1263" s="111"/>
      <c r="E1263" s="111"/>
      <c r="F1263" s="60"/>
    </row>
    <row r="1264" spans="2:6">
      <c r="B1264" s="109"/>
      <c r="C1264" s="110"/>
      <c r="D1264" s="111"/>
      <c r="E1264" s="111"/>
      <c r="F1264" s="60"/>
    </row>
    <row r="1265" spans="2:6">
      <c r="B1265" s="109"/>
      <c r="C1265" s="110"/>
      <c r="D1265" s="111"/>
      <c r="E1265" s="111"/>
      <c r="F1265" s="60"/>
    </row>
    <row r="1266" spans="2:6">
      <c r="B1266" s="109"/>
      <c r="C1266" s="110"/>
      <c r="D1266" s="111"/>
      <c r="E1266" s="111"/>
      <c r="F1266" s="60"/>
    </row>
    <row r="1267" spans="2:6">
      <c r="B1267" s="109"/>
      <c r="C1267" s="110"/>
      <c r="D1267" s="111"/>
      <c r="E1267" s="111"/>
      <c r="F1267" s="60"/>
    </row>
    <row r="1268" spans="2:6">
      <c r="B1268" s="109"/>
      <c r="C1268" s="110"/>
      <c r="D1268" s="111"/>
      <c r="E1268" s="111"/>
      <c r="F1268" s="60"/>
    </row>
    <row r="1269" spans="2:6">
      <c r="B1269" s="109"/>
      <c r="C1269" s="110"/>
      <c r="D1269" s="111"/>
      <c r="E1269" s="111"/>
      <c r="F1269" s="60"/>
    </row>
    <row r="1270" spans="2:6">
      <c r="B1270" s="109"/>
      <c r="C1270" s="110"/>
      <c r="D1270" s="111"/>
      <c r="E1270" s="111"/>
      <c r="F1270" s="60"/>
    </row>
    <row r="1271" spans="2:6">
      <c r="B1271" s="109"/>
      <c r="C1271" s="110"/>
      <c r="D1271" s="111"/>
      <c r="E1271" s="111"/>
      <c r="F1271" s="60"/>
    </row>
    <row r="1272" spans="2:6">
      <c r="B1272" s="109"/>
      <c r="C1272" s="110"/>
      <c r="D1272" s="111"/>
      <c r="E1272" s="111"/>
      <c r="F1272" s="60"/>
    </row>
    <row r="1273" spans="2:6">
      <c r="B1273" s="109"/>
      <c r="C1273" s="110"/>
      <c r="D1273" s="111"/>
      <c r="E1273" s="111"/>
      <c r="F1273" s="60"/>
    </row>
    <row r="1274" spans="2:6">
      <c r="B1274" s="109"/>
      <c r="C1274" s="110"/>
      <c r="D1274" s="111"/>
      <c r="E1274" s="111"/>
      <c r="F1274" s="60"/>
    </row>
    <row r="1275" spans="2:6">
      <c r="B1275" s="109"/>
      <c r="C1275" s="110"/>
      <c r="D1275" s="111"/>
      <c r="E1275" s="111"/>
      <c r="F1275" s="60"/>
    </row>
    <row r="1276" spans="2:6">
      <c r="B1276" s="109"/>
      <c r="C1276" s="110"/>
      <c r="D1276" s="111"/>
      <c r="E1276" s="111"/>
      <c r="F1276" s="60"/>
    </row>
    <row r="1277" spans="2:6">
      <c r="B1277" s="109"/>
      <c r="C1277" s="110"/>
      <c r="D1277" s="111"/>
      <c r="E1277" s="111"/>
      <c r="F1277" s="60"/>
    </row>
    <row r="1278" spans="2:6">
      <c r="B1278" s="109"/>
      <c r="C1278" s="110"/>
      <c r="D1278" s="111"/>
      <c r="E1278" s="111"/>
      <c r="F1278" s="60"/>
    </row>
    <row r="1279" spans="2:6">
      <c r="B1279" s="109"/>
      <c r="C1279" s="110"/>
      <c r="D1279" s="111"/>
      <c r="E1279" s="111"/>
      <c r="F1279" s="60"/>
    </row>
    <row r="1280" spans="2:6">
      <c r="B1280" s="109"/>
      <c r="C1280" s="110"/>
      <c r="D1280" s="111"/>
      <c r="E1280" s="111"/>
      <c r="F1280" s="60"/>
    </row>
    <row r="1281" spans="2:6">
      <c r="B1281" s="109"/>
      <c r="C1281" s="110"/>
      <c r="D1281" s="111"/>
      <c r="E1281" s="111"/>
      <c r="F1281" s="60"/>
    </row>
    <row r="1282" spans="2:6">
      <c r="B1282" s="109"/>
      <c r="C1282" s="110"/>
      <c r="D1282" s="111"/>
      <c r="E1282" s="111"/>
      <c r="F1282" s="60"/>
    </row>
    <row r="1283" spans="2:6">
      <c r="B1283" s="109"/>
      <c r="C1283" s="110"/>
      <c r="D1283" s="111"/>
      <c r="E1283" s="111"/>
      <c r="F1283" s="60"/>
    </row>
    <row r="1284" spans="2:6">
      <c r="B1284" s="109"/>
      <c r="C1284" s="110"/>
      <c r="D1284" s="111"/>
      <c r="E1284" s="111"/>
      <c r="F1284" s="60"/>
    </row>
    <row r="1285" spans="2:6">
      <c r="B1285" s="109"/>
      <c r="C1285" s="110"/>
      <c r="D1285" s="111"/>
      <c r="E1285" s="111"/>
      <c r="F1285" s="60"/>
    </row>
    <row r="1286" spans="2:6">
      <c r="B1286" s="109"/>
      <c r="C1286" s="110"/>
      <c r="D1286" s="111"/>
      <c r="E1286" s="111"/>
      <c r="F1286" s="60"/>
    </row>
    <row r="1287" spans="2:6">
      <c r="B1287" s="109"/>
      <c r="C1287" s="110"/>
      <c r="D1287" s="111"/>
      <c r="E1287" s="111"/>
      <c r="F1287" s="60"/>
    </row>
    <row r="1288" spans="2:6">
      <c r="B1288" s="109"/>
      <c r="C1288" s="110"/>
      <c r="D1288" s="111"/>
      <c r="E1288" s="111"/>
      <c r="F1288" s="60"/>
    </row>
    <row r="1289" spans="2:6">
      <c r="B1289" s="109"/>
      <c r="C1289" s="110"/>
      <c r="D1289" s="111"/>
      <c r="E1289" s="111"/>
      <c r="F1289" s="60"/>
    </row>
    <row r="1290" spans="2:6">
      <c r="B1290" s="109"/>
      <c r="C1290" s="110"/>
      <c r="D1290" s="111"/>
      <c r="E1290" s="111"/>
      <c r="F1290" s="60"/>
    </row>
    <row r="1291" spans="2:6">
      <c r="B1291" s="109"/>
      <c r="C1291" s="110"/>
      <c r="D1291" s="111"/>
      <c r="E1291" s="111"/>
      <c r="F1291" s="60"/>
    </row>
    <row r="1292" spans="2:6">
      <c r="B1292" s="109"/>
      <c r="C1292" s="110"/>
      <c r="D1292" s="111"/>
      <c r="E1292" s="111"/>
      <c r="F1292" s="60"/>
    </row>
    <row r="1293" spans="2:6">
      <c r="B1293" s="109"/>
      <c r="C1293" s="110"/>
      <c r="D1293" s="111"/>
      <c r="E1293" s="111"/>
      <c r="F1293" s="60"/>
    </row>
    <row r="1294" spans="2:6">
      <c r="B1294" s="109"/>
      <c r="C1294" s="110"/>
      <c r="D1294" s="111"/>
      <c r="E1294" s="111"/>
      <c r="F1294" s="60"/>
    </row>
    <row r="1295" spans="2:6">
      <c r="B1295" s="109"/>
      <c r="C1295" s="110"/>
      <c r="D1295" s="111"/>
      <c r="E1295" s="111"/>
      <c r="F1295" s="60"/>
    </row>
    <row r="1296" spans="2:6">
      <c r="B1296" s="109"/>
      <c r="C1296" s="110"/>
      <c r="D1296" s="111"/>
      <c r="E1296" s="111"/>
      <c r="F1296" s="60"/>
    </row>
    <row r="1297" spans="2:6">
      <c r="B1297" s="109"/>
      <c r="C1297" s="110"/>
      <c r="D1297" s="111"/>
      <c r="E1297" s="111"/>
      <c r="F1297" s="60"/>
    </row>
    <row r="1298" spans="2:6">
      <c r="B1298" s="109"/>
      <c r="C1298" s="110"/>
      <c r="D1298" s="111"/>
      <c r="E1298" s="111"/>
      <c r="F1298" s="60"/>
    </row>
    <row r="1299" spans="2:6">
      <c r="B1299" s="109"/>
      <c r="C1299" s="110"/>
      <c r="D1299" s="111"/>
      <c r="E1299" s="111"/>
      <c r="F1299" s="60"/>
    </row>
    <row r="1300" spans="2:6">
      <c r="B1300" s="109"/>
      <c r="C1300" s="110"/>
      <c r="D1300" s="111"/>
      <c r="E1300" s="111"/>
      <c r="F1300" s="60"/>
    </row>
    <row r="1301" spans="2:6">
      <c r="B1301" s="109"/>
      <c r="C1301" s="110"/>
      <c r="D1301" s="111"/>
      <c r="E1301" s="111"/>
      <c r="F1301" s="60"/>
    </row>
    <row r="1302" spans="2:6">
      <c r="B1302" s="109"/>
      <c r="C1302" s="110"/>
      <c r="D1302" s="111"/>
      <c r="E1302" s="111"/>
      <c r="F1302" s="60"/>
    </row>
    <row r="1303" spans="2:6">
      <c r="B1303" s="109"/>
      <c r="C1303" s="110"/>
      <c r="D1303" s="111"/>
      <c r="E1303" s="111"/>
      <c r="F1303" s="60"/>
    </row>
    <row r="1304" spans="2:6">
      <c r="B1304" s="109"/>
      <c r="C1304" s="110"/>
      <c r="D1304" s="111"/>
      <c r="E1304" s="111"/>
      <c r="F1304" s="60"/>
    </row>
    <row r="1305" spans="2:6">
      <c r="B1305" s="109"/>
      <c r="C1305" s="110"/>
      <c r="D1305" s="111"/>
      <c r="E1305" s="111"/>
      <c r="F1305" s="60"/>
    </row>
    <row r="1306" spans="2:6">
      <c r="B1306" s="109"/>
      <c r="C1306" s="110"/>
      <c r="D1306" s="111"/>
      <c r="E1306" s="111"/>
      <c r="F1306" s="60"/>
    </row>
    <row r="1307" spans="2:6">
      <c r="B1307" s="109"/>
      <c r="C1307" s="110"/>
      <c r="D1307" s="111"/>
      <c r="E1307" s="111"/>
      <c r="F1307" s="60"/>
    </row>
    <row r="1308" spans="2:6">
      <c r="B1308" s="109"/>
      <c r="C1308" s="110"/>
      <c r="D1308" s="111"/>
      <c r="E1308" s="111"/>
      <c r="F1308" s="60"/>
    </row>
    <row r="1309" spans="2:6">
      <c r="B1309" s="109"/>
      <c r="C1309" s="110"/>
      <c r="D1309" s="111"/>
      <c r="E1309" s="111"/>
      <c r="F1309" s="60"/>
    </row>
    <row r="1310" spans="2:6">
      <c r="B1310" s="109"/>
      <c r="C1310" s="110"/>
      <c r="D1310" s="111"/>
      <c r="E1310" s="111"/>
      <c r="F1310" s="60"/>
    </row>
    <row r="1311" spans="2:6">
      <c r="B1311" s="109"/>
      <c r="C1311" s="110"/>
      <c r="D1311" s="111"/>
      <c r="E1311" s="111"/>
      <c r="F1311" s="60"/>
    </row>
    <row r="1312" spans="2:6">
      <c r="B1312" s="109"/>
      <c r="C1312" s="110"/>
      <c r="D1312" s="111"/>
      <c r="E1312" s="111"/>
      <c r="F1312" s="60"/>
    </row>
    <row r="1313" spans="2:6">
      <c r="B1313" s="109"/>
      <c r="C1313" s="110"/>
      <c r="D1313" s="111"/>
      <c r="E1313" s="111"/>
      <c r="F1313" s="60"/>
    </row>
    <row r="1314" spans="2:6">
      <c r="B1314" s="109"/>
      <c r="C1314" s="110"/>
      <c r="D1314" s="111"/>
      <c r="E1314" s="111"/>
      <c r="F1314" s="60"/>
    </row>
    <row r="1315" spans="2:6">
      <c r="B1315" s="109"/>
      <c r="C1315" s="110"/>
      <c r="D1315" s="111"/>
      <c r="E1315" s="111"/>
      <c r="F1315" s="60"/>
    </row>
    <row r="1316" spans="2:6">
      <c r="B1316" s="109"/>
      <c r="C1316" s="110"/>
      <c r="D1316" s="111"/>
      <c r="E1316" s="111"/>
      <c r="F1316" s="60"/>
    </row>
    <row r="1317" spans="2:6">
      <c r="B1317" s="109"/>
      <c r="C1317" s="110"/>
      <c r="D1317" s="111"/>
      <c r="E1317" s="111"/>
      <c r="F1317" s="60"/>
    </row>
    <row r="1318" spans="2:6">
      <c r="B1318" s="109"/>
      <c r="C1318" s="110"/>
      <c r="D1318" s="111"/>
      <c r="E1318" s="111"/>
      <c r="F1318" s="60"/>
    </row>
    <row r="1319" spans="2:6">
      <c r="B1319" s="109"/>
      <c r="C1319" s="110"/>
      <c r="D1319" s="111"/>
      <c r="E1319" s="111"/>
      <c r="F1319" s="60"/>
    </row>
    <row r="1320" spans="2:6">
      <c r="B1320" s="109"/>
      <c r="C1320" s="110"/>
      <c r="D1320" s="111"/>
      <c r="E1320" s="111"/>
      <c r="F1320" s="60"/>
    </row>
    <row r="1321" spans="2:6">
      <c r="B1321" s="109"/>
      <c r="C1321" s="110"/>
      <c r="D1321" s="111"/>
      <c r="E1321" s="111"/>
      <c r="F1321" s="60"/>
    </row>
    <row r="1322" spans="2:6">
      <c r="B1322" s="109"/>
      <c r="C1322" s="110"/>
      <c r="D1322" s="111"/>
      <c r="E1322" s="111"/>
      <c r="F1322" s="60"/>
    </row>
    <row r="1323" spans="2:6">
      <c r="B1323" s="109"/>
      <c r="C1323" s="110"/>
      <c r="D1323" s="111"/>
      <c r="E1323" s="111"/>
      <c r="F1323" s="60"/>
    </row>
    <row r="1324" spans="2:6">
      <c r="B1324" s="109"/>
      <c r="C1324" s="110"/>
      <c r="D1324" s="111"/>
      <c r="E1324" s="111"/>
      <c r="F1324" s="60"/>
    </row>
    <row r="1325" spans="2:6">
      <c r="B1325" s="109"/>
      <c r="C1325" s="110"/>
      <c r="D1325" s="111"/>
      <c r="E1325" s="111"/>
      <c r="F1325" s="60"/>
    </row>
    <row r="1326" spans="2:6">
      <c r="B1326" s="109"/>
      <c r="C1326" s="110"/>
      <c r="D1326" s="111"/>
      <c r="E1326" s="111"/>
      <c r="F1326" s="60"/>
    </row>
    <row r="1327" spans="2:6">
      <c r="B1327" s="109"/>
      <c r="C1327" s="110"/>
      <c r="D1327" s="111"/>
      <c r="E1327" s="111"/>
      <c r="F1327" s="60"/>
    </row>
    <row r="1328" spans="2:6">
      <c r="B1328" s="109"/>
      <c r="C1328" s="110"/>
      <c r="D1328" s="111"/>
      <c r="E1328" s="111"/>
      <c r="F1328" s="60"/>
    </row>
    <row r="1329" spans="2:6">
      <c r="B1329" s="109"/>
      <c r="C1329" s="110"/>
      <c r="D1329" s="111"/>
      <c r="E1329" s="111"/>
      <c r="F1329" s="60"/>
    </row>
    <row r="1330" spans="2:6">
      <c r="B1330" s="109"/>
      <c r="C1330" s="110"/>
      <c r="D1330" s="111"/>
      <c r="E1330" s="111"/>
      <c r="F1330" s="60"/>
    </row>
    <row r="1331" spans="2:6">
      <c r="B1331" s="109"/>
      <c r="C1331" s="110"/>
      <c r="D1331" s="111"/>
      <c r="E1331" s="111"/>
      <c r="F1331" s="60"/>
    </row>
    <row r="1332" spans="2:6">
      <c r="B1332" s="109"/>
      <c r="C1332" s="110"/>
      <c r="D1332" s="111"/>
      <c r="E1332" s="111"/>
      <c r="F1332" s="60"/>
    </row>
    <row r="1333" spans="2:6">
      <c r="B1333" s="109"/>
      <c r="C1333" s="110"/>
      <c r="D1333" s="111"/>
      <c r="E1333" s="111"/>
      <c r="F1333" s="60"/>
    </row>
    <row r="1334" spans="2:6">
      <c r="B1334" s="109"/>
      <c r="C1334" s="110"/>
      <c r="D1334" s="111"/>
      <c r="E1334" s="111"/>
      <c r="F1334" s="60"/>
    </row>
    <row r="1335" spans="2:6">
      <c r="B1335" s="109"/>
      <c r="C1335" s="110"/>
      <c r="D1335" s="111"/>
      <c r="E1335" s="111"/>
      <c r="F1335" s="60"/>
    </row>
    <row r="1336" spans="2:6">
      <c r="B1336" s="109"/>
      <c r="C1336" s="110"/>
      <c r="D1336" s="111"/>
      <c r="E1336" s="111"/>
      <c r="F1336" s="60"/>
    </row>
    <row r="1337" spans="2:6">
      <c r="B1337" s="109"/>
      <c r="C1337" s="110"/>
      <c r="D1337" s="111"/>
      <c r="E1337" s="111"/>
      <c r="F1337" s="60"/>
    </row>
    <row r="1338" spans="2:6">
      <c r="B1338" s="109"/>
      <c r="C1338" s="110"/>
      <c r="D1338" s="111"/>
      <c r="E1338" s="111"/>
      <c r="F1338" s="60"/>
    </row>
    <row r="1339" spans="2:6">
      <c r="B1339" s="109"/>
      <c r="C1339" s="110"/>
      <c r="D1339" s="111"/>
      <c r="E1339" s="111"/>
      <c r="F1339" s="60"/>
    </row>
    <row r="1340" spans="2:6">
      <c r="B1340" s="109"/>
      <c r="C1340" s="110"/>
      <c r="D1340" s="111"/>
      <c r="E1340" s="111"/>
      <c r="F1340" s="60"/>
    </row>
    <row r="1341" spans="2:6">
      <c r="B1341" s="109"/>
      <c r="C1341" s="110"/>
      <c r="D1341" s="111"/>
      <c r="E1341" s="111"/>
      <c r="F1341" s="60"/>
    </row>
    <row r="1342" spans="2:6">
      <c r="B1342" s="109"/>
      <c r="C1342" s="110"/>
      <c r="D1342" s="111"/>
      <c r="E1342" s="111"/>
      <c r="F1342" s="60"/>
    </row>
    <row r="1343" spans="2:6">
      <c r="B1343" s="109"/>
      <c r="C1343" s="110"/>
      <c r="D1343" s="111"/>
      <c r="E1343" s="111"/>
      <c r="F1343" s="60"/>
    </row>
    <row r="1344" spans="2:6">
      <c r="B1344" s="109"/>
      <c r="C1344" s="110"/>
      <c r="D1344" s="111"/>
      <c r="E1344" s="111"/>
      <c r="F1344" s="60"/>
    </row>
    <row r="1345" spans="2:6">
      <c r="B1345" s="109"/>
      <c r="C1345" s="110"/>
      <c r="D1345" s="111"/>
      <c r="E1345" s="111"/>
      <c r="F1345" s="60"/>
    </row>
    <row r="1346" spans="2:6">
      <c r="B1346" s="109"/>
      <c r="C1346" s="110"/>
      <c r="D1346" s="111"/>
      <c r="E1346" s="111"/>
      <c r="F1346" s="60"/>
    </row>
    <row r="1347" spans="2:6">
      <c r="B1347" s="109"/>
      <c r="C1347" s="110"/>
      <c r="D1347" s="111"/>
      <c r="E1347" s="111"/>
      <c r="F1347" s="60"/>
    </row>
    <row r="1348" spans="2:6">
      <c r="B1348" s="109"/>
      <c r="C1348" s="110"/>
      <c r="D1348" s="111"/>
      <c r="E1348" s="111"/>
      <c r="F1348" s="60"/>
    </row>
    <row r="1349" spans="2:6">
      <c r="B1349" s="109"/>
      <c r="C1349" s="110"/>
      <c r="D1349" s="111"/>
      <c r="E1349" s="111"/>
      <c r="F1349" s="60"/>
    </row>
    <row r="1350" spans="2:6">
      <c r="B1350" s="109"/>
      <c r="C1350" s="110"/>
      <c r="D1350" s="111"/>
      <c r="E1350" s="111"/>
      <c r="F1350" s="60"/>
    </row>
    <row r="1351" spans="2:6">
      <c r="B1351" s="109"/>
      <c r="C1351" s="110"/>
      <c r="D1351" s="111"/>
      <c r="E1351" s="111"/>
      <c r="F1351" s="60"/>
    </row>
    <row r="1352" spans="2:6">
      <c r="B1352" s="109"/>
      <c r="C1352" s="110"/>
      <c r="D1352" s="111"/>
      <c r="E1352" s="111"/>
      <c r="F1352" s="60"/>
    </row>
    <row r="1353" spans="2:6">
      <c r="B1353" s="109"/>
      <c r="C1353" s="110"/>
      <c r="D1353" s="111"/>
      <c r="E1353" s="111"/>
      <c r="F1353" s="60"/>
    </row>
    <row r="1354" spans="2:6">
      <c r="B1354" s="109"/>
      <c r="C1354" s="110"/>
      <c r="D1354" s="111"/>
      <c r="E1354" s="111"/>
      <c r="F1354" s="60"/>
    </row>
    <row r="1355" spans="2:6">
      <c r="B1355" s="109"/>
      <c r="C1355" s="110"/>
      <c r="D1355" s="111"/>
      <c r="E1355" s="111"/>
      <c r="F1355" s="60"/>
    </row>
    <row r="1356" spans="2:6">
      <c r="B1356" s="109"/>
      <c r="C1356" s="110"/>
      <c r="D1356" s="111"/>
      <c r="E1356" s="111"/>
      <c r="F1356" s="60"/>
    </row>
    <row r="1357" spans="2:6">
      <c r="B1357" s="109"/>
      <c r="C1357" s="110"/>
      <c r="D1357" s="111"/>
      <c r="E1357" s="111"/>
      <c r="F1357" s="60"/>
    </row>
    <row r="1358" spans="2:6">
      <c r="B1358" s="109"/>
      <c r="C1358" s="110"/>
      <c r="D1358" s="111"/>
      <c r="E1358" s="111"/>
      <c r="F1358" s="60"/>
    </row>
    <row r="1359" spans="2:6">
      <c r="B1359" s="109"/>
      <c r="C1359" s="110"/>
      <c r="D1359" s="111"/>
      <c r="E1359" s="111"/>
      <c r="F1359" s="60"/>
    </row>
    <row r="1360" spans="2:6">
      <c r="B1360" s="109"/>
      <c r="C1360" s="110"/>
      <c r="D1360" s="111"/>
      <c r="E1360" s="111"/>
      <c r="F1360" s="60"/>
    </row>
    <row r="1361" spans="2:6">
      <c r="B1361" s="109"/>
      <c r="C1361" s="110"/>
      <c r="D1361" s="111"/>
      <c r="E1361" s="111"/>
      <c r="F1361" s="60"/>
    </row>
    <row r="1362" spans="2:6">
      <c r="B1362" s="109"/>
      <c r="C1362" s="110"/>
      <c r="D1362" s="111"/>
      <c r="E1362" s="111"/>
      <c r="F1362" s="60"/>
    </row>
    <row r="1363" spans="2:6">
      <c r="B1363" s="109"/>
      <c r="C1363" s="110"/>
      <c r="D1363" s="111"/>
      <c r="E1363" s="111"/>
      <c r="F1363" s="60"/>
    </row>
    <row r="1364" spans="2:6">
      <c r="B1364" s="109"/>
      <c r="C1364" s="110"/>
      <c r="D1364" s="111"/>
      <c r="E1364" s="111"/>
      <c r="F1364" s="60"/>
    </row>
    <row r="1365" spans="2:6">
      <c r="B1365" s="109"/>
      <c r="C1365" s="110"/>
      <c r="D1365" s="111"/>
      <c r="E1365" s="111"/>
      <c r="F1365" s="60"/>
    </row>
    <row r="1366" spans="2:6">
      <c r="B1366" s="109"/>
      <c r="C1366" s="110"/>
      <c r="D1366" s="111"/>
      <c r="E1366" s="111"/>
      <c r="F1366" s="60"/>
    </row>
    <row r="1367" spans="2:6">
      <c r="B1367" s="109"/>
      <c r="C1367" s="110"/>
      <c r="D1367" s="111"/>
      <c r="E1367" s="111"/>
      <c r="F1367" s="60"/>
    </row>
    <row r="1368" spans="2:6">
      <c r="B1368" s="109"/>
      <c r="C1368" s="110"/>
      <c r="D1368" s="111"/>
      <c r="E1368" s="111"/>
      <c r="F1368" s="60"/>
    </row>
    <row r="1369" spans="2:6">
      <c r="B1369" s="109"/>
      <c r="C1369" s="110"/>
      <c r="D1369" s="111"/>
      <c r="E1369" s="111"/>
      <c r="F1369" s="60"/>
    </row>
    <row r="1370" spans="2:6">
      <c r="B1370" s="109"/>
      <c r="C1370" s="110"/>
      <c r="D1370" s="111"/>
      <c r="E1370" s="111"/>
      <c r="F1370" s="60"/>
    </row>
    <row r="1371" spans="2:6">
      <c r="B1371" s="109"/>
      <c r="C1371" s="110"/>
      <c r="D1371" s="111"/>
      <c r="E1371" s="111"/>
      <c r="F1371" s="60"/>
    </row>
    <row r="1372" spans="2:6">
      <c r="B1372" s="109"/>
      <c r="C1372" s="110"/>
      <c r="D1372" s="111"/>
      <c r="E1372" s="111"/>
      <c r="F1372" s="60"/>
    </row>
    <row r="1373" spans="2:6">
      <c r="B1373" s="109"/>
      <c r="C1373" s="110"/>
      <c r="D1373" s="111"/>
      <c r="E1373" s="111"/>
      <c r="F1373" s="60"/>
    </row>
    <row r="1374" spans="2:6">
      <c r="B1374" s="109"/>
      <c r="C1374" s="110"/>
      <c r="D1374" s="111"/>
      <c r="E1374" s="111"/>
      <c r="F1374" s="60"/>
    </row>
    <row r="1375" spans="2:6">
      <c r="B1375" s="109"/>
      <c r="C1375" s="110"/>
      <c r="D1375" s="111"/>
      <c r="E1375" s="111"/>
      <c r="F1375" s="60"/>
    </row>
    <row r="1376" spans="2:6">
      <c r="B1376" s="109"/>
      <c r="C1376" s="110"/>
      <c r="D1376" s="111"/>
      <c r="E1376" s="111"/>
      <c r="F1376" s="60"/>
    </row>
    <row r="1377" spans="2:6">
      <c r="B1377" s="109"/>
      <c r="C1377" s="110"/>
      <c r="D1377" s="111"/>
      <c r="E1377" s="111"/>
      <c r="F1377" s="60"/>
    </row>
    <row r="1378" spans="2:6">
      <c r="B1378" s="109"/>
      <c r="C1378" s="110"/>
      <c r="D1378" s="111"/>
      <c r="E1378" s="111"/>
      <c r="F1378" s="60"/>
    </row>
    <row r="1379" spans="2:6">
      <c r="B1379" s="109"/>
      <c r="C1379" s="110"/>
      <c r="D1379" s="111"/>
      <c r="E1379" s="111"/>
      <c r="F1379" s="60"/>
    </row>
    <row r="1380" spans="2:6">
      <c r="B1380" s="109"/>
      <c r="C1380" s="110"/>
      <c r="D1380" s="111"/>
      <c r="E1380" s="111"/>
      <c r="F1380" s="60"/>
    </row>
    <row r="1381" spans="2:6">
      <c r="B1381" s="109"/>
      <c r="C1381" s="110"/>
      <c r="D1381" s="111"/>
      <c r="E1381" s="111"/>
      <c r="F1381" s="60"/>
    </row>
    <row r="1382" spans="2:6">
      <c r="B1382" s="109"/>
      <c r="C1382" s="110"/>
      <c r="D1382" s="111"/>
      <c r="E1382" s="111"/>
      <c r="F1382" s="60"/>
    </row>
    <row r="1383" spans="2:6">
      <c r="B1383" s="109"/>
      <c r="C1383" s="110"/>
      <c r="D1383" s="111"/>
      <c r="E1383" s="111"/>
      <c r="F1383" s="60"/>
    </row>
    <row r="1384" spans="2:6">
      <c r="B1384" s="109"/>
      <c r="C1384" s="110"/>
      <c r="D1384" s="111"/>
      <c r="E1384" s="111"/>
      <c r="F1384" s="60"/>
    </row>
    <row r="1385" spans="2:6">
      <c r="B1385" s="109"/>
      <c r="C1385" s="110"/>
      <c r="D1385" s="111"/>
      <c r="E1385" s="111"/>
      <c r="F1385" s="60"/>
    </row>
    <row r="1386" spans="2:6">
      <c r="B1386" s="109"/>
      <c r="C1386" s="110"/>
      <c r="D1386" s="111"/>
      <c r="E1386" s="111"/>
      <c r="F1386" s="60"/>
    </row>
    <row r="1387" spans="2:6">
      <c r="B1387" s="109"/>
      <c r="C1387" s="110"/>
      <c r="D1387" s="111"/>
      <c r="E1387" s="111"/>
      <c r="F1387" s="60"/>
    </row>
    <row r="1388" spans="2:6">
      <c r="B1388" s="109"/>
      <c r="C1388" s="110"/>
      <c r="D1388" s="111"/>
      <c r="E1388" s="111"/>
      <c r="F1388" s="60"/>
    </row>
    <row r="1389" spans="2:6">
      <c r="B1389" s="109"/>
      <c r="C1389" s="110"/>
      <c r="D1389" s="111"/>
      <c r="E1389" s="111"/>
      <c r="F1389" s="60"/>
    </row>
    <row r="1390" spans="2:6">
      <c r="B1390" s="109"/>
      <c r="C1390" s="110"/>
      <c r="D1390" s="111"/>
      <c r="E1390" s="111"/>
      <c r="F1390" s="60"/>
    </row>
    <row r="1391" spans="2:6">
      <c r="B1391" s="109"/>
      <c r="C1391" s="110"/>
      <c r="D1391" s="111"/>
      <c r="E1391" s="111"/>
      <c r="F1391" s="60"/>
    </row>
    <row r="1392" spans="2:6">
      <c r="B1392" s="109"/>
      <c r="C1392" s="110"/>
      <c r="D1392" s="111"/>
      <c r="E1392" s="111"/>
      <c r="F1392" s="60"/>
    </row>
    <row r="1393" spans="2:6">
      <c r="B1393" s="109"/>
      <c r="C1393" s="110"/>
      <c r="D1393" s="111"/>
      <c r="E1393" s="111"/>
      <c r="F1393" s="60"/>
    </row>
    <row r="1394" spans="2:6">
      <c r="B1394" s="109"/>
      <c r="C1394" s="110"/>
      <c r="D1394" s="111"/>
      <c r="E1394" s="111"/>
      <c r="F1394" s="60"/>
    </row>
    <row r="1395" spans="2:6">
      <c r="B1395" s="109"/>
      <c r="C1395" s="110"/>
      <c r="D1395" s="111"/>
      <c r="E1395" s="111"/>
      <c r="F1395" s="60"/>
    </row>
    <row r="1396" spans="2:6">
      <c r="B1396" s="109"/>
      <c r="C1396" s="110"/>
      <c r="D1396" s="111"/>
      <c r="E1396" s="111"/>
      <c r="F1396" s="60"/>
    </row>
    <row r="1397" spans="2:6">
      <c r="B1397" s="109"/>
      <c r="C1397" s="110"/>
      <c r="D1397" s="111"/>
      <c r="E1397" s="111"/>
      <c r="F1397" s="60"/>
    </row>
    <row r="1398" spans="2:6">
      <c r="B1398" s="109"/>
      <c r="C1398" s="110"/>
      <c r="D1398" s="111"/>
      <c r="E1398" s="111"/>
      <c r="F1398" s="60"/>
    </row>
    <row r="1399" spans="2:6">
      <c r="B1399" s="109"/>
      <c r="C1399" s="110"/>
      <c r="D1399" s="111"/>
      <c r="E1399" s="111"/>
      <c r="F1399" s="60"/>
    </row>
    <row r="1400" spans="2:6">
      <c r="B1400" s="109"/>
      <c r="C1400" s="110"/>
      <c r="D1400" s="111"/>
      <c r="E1400" s="111"/>
      <c r="F1400" s="60"/>
    </row>
    <row r="1401" spans="2:6">
      <c r="B1401" s="109"/>
      <c r="C1401" s="110"/>
      <c r="D1401" s="111"/>
      <c r="E1401" s="111"/>
      <c r="F1401" s="60"/>
    </row>
    <row r="1402" spans="2:6">
      <c r="B1402" s="109"/>
      <c r="C1402" s="110"/>
      <c r="D1402" s="111"/>
      <c r="E1402" s="111"/>
      <c r="F1402" s="60"/>
    </row>
    <row r="1403" spans="2:6">
      <c r="B1403" s="109"/>
      <c r="C1403" s="110"/>
      <c r="D1403" s="111"/>
      <c r="E1403" s="111"/>
      <c r="F1403" s="60"/>
    </row>
    <row r="1404" spans="2:6">
      <c r="B1404" s="109"/>
      <c r="C1404" s="110"/>
      <c r="D1404" s="111"/>
      <c r="E1404" s="111"/>
      <c r="F1404" s="60"/>
    </row>
    <row r="1405" spans="2:6">
      <c r="B1405" s="109"/>
      <c r="C1405" s="110"/>
      <c r="D1405" s="111"/>
      <c r="E1405" s="111"/>
      <c r="F1405" s="60"/>
    </row>
    <row r="1406" spans="2:6">
      <c r="B1406" s="109"/>
      <c r="C1406" s="110"/>
      <c r="D1406" s="111"/>
      <c r="E1406" s="111"/>
      <c r="F1406" s="60"/>
    </row>
    <row r="1407" spans="2:6">
      <c r="B1407" s="109"/>
      <c r="C1407" s="110"/>
      <c r="D1407" s="111"/>
      <c r="E1407" s="111"/>
      <c r="F1407" s="60"/>
    </row>
    <row r="1408" spans="2:6">
      <c r="B1408" s="109"/>
      <c r="C1408" s="110"/>
      <c r="D1408" s="111"/>
      <c r="E1408" s="111"/>
      <c r="F1408" s="60"/>
    </row>
    <row r="1409" spans="2:6">
      <c r="B1409" s="109"/>
      <c r="C1409" s="110"/>
      <c r="D1409" s="111"/>
      <c r="E1409" s="111"/>
      <c r="F1409" s="60"/>
    </row>
    <row r="1410" spans="2:6">
      <c r="B1410" s="109"/>
      <c r="C1410" s="110"/>
      <c r="D1410" s="111"/>
      <c r="E1410" s="111"/>
      <c r="F1410" s="60"/>
    </row>
    <row r="1411" spans="2:6">
      <c r="B1411" s="109"/>
      <c r="C1411" s="110"/>
      <c r="D1411" s="111"/>
      <c r="E1411" s="111"/>
      <c r="F1411" s="60"/>
    </row>
    <row r="1412" spans="2:6">
      <c r="B1412" s="109"/>
      <c r="C1412" s="110"/>
      <c r="D1412" s="111"/>
      <c r="E1412" s="111"/>
      <c r="F1412" s="60"/>
    </row>
    <row r="1413" spans="2:6">
      <c r="B1413" s="109"/>
      <c r="C1413" s="110"/>
      <c r="D1413" s="111"/>
      <c r="E1413" s="111"/>
      <c r="F1413" s="60"/>
    </row>
    <row r="1414" spans="2:6">
      <c r="B1414" s="109"/>
      <c r="C1414" s="110"/>
      <c r="D1414" s="111"/>
      <c r="E1414" s="111"/>
      <c r="F1414" s="60"/>
    </row>
    <row r="1415" spans="2:6">
      <c r="B1415" s="109"/>
      <c r="C1415" s="110"/>
      <c r="D1415" s="111"/>
      <c r="E1415" s="111"/>
      <c r="F1415" s="60"/>
    </row>
    <row r="1416" spans="2:6">
      <c r="B1416" s="109"/>
      <c r="C1416" s="110"/>
      <c r="D1416" s="111"/>
      <c r="E1416" s="111"/>
      <c r="F1416" s="60"/>
    </row>
    <row r="1417" spans="2:6">
      <c r="B1417" s="109"/>
      <c r="C1417" s="110"/>
      <c r="D1417" s="111"/>
      <c r="E1417" s="111"/>
      <c r="F1417" s="60"/>
    </row>
    <row r="1418" spans="2:6">
      <c r="B1418" s="109"/>
      <c r="C1418" s="110"/>
      <c r="D1418" s="111"/>
      <c r="E1418" s="111"/>
      <c r="F1418" s="60"/>
    </row>
    <row r="1419" spans="2:6">
      <c r="B1419" s="109"/>
      <c r="C1419" s="110"/>
      <c r="D1419" s="111"/>
      <c r="E1419" s="111"/>
      <c r="F1419" s="60"/>
    </row>
    <row r="1420" spans="2:6">
      <c r="B1420" s="109"/>
      <c r="C1420" s="110"/>
      <c r="D1420" s="111"/>
      <c r="E1420" s="111"/>
      <c r="F1420" s="60"/>
    </row>
    <row r="1421" spans="2:6">
      <c r="B1421" s="109"/>
      <c r="C1421" s="110"/>
      <c r="D1421" s="111"/>
      <c r="E1421" s="111"/>
      <c r="F1421" s="60"/>
    </row>
    <row r="1422" spans="2:6">
      <c r="B1422" s="109"/>
      <c r="C1422" s="110"/>
      <c r="D1422" s="111"/>
      <c r="E1422" s="111"/>
      <c r="F1422" s="60"/>
    </row>
    <row r="1423" spans="2:6">
      <c r="B1423" s="109"/>
      <c r="C1423" s="110"/>
      <c r="D1423" s="111"/>
      <c r="E1423" s="111"/>
      <c r="F1423" s="60"/>
    </row>
    <row r="1424" spans="2:6">
      <c r="B1424" s="109"/>
      <c r="C1424" s="110"/>
      <c r="D1424" s="111"/>
      <c r="E1424" s="111"/>
      <c r="F1424" s="60"/>
    </row>
    <row r="1425" spans="2:6">
      <c r="B1425" s="109"/>
      <c r="C1425" s="110"/>
      <c r="D1425" s="111"/>
      <c r="E1425" s="111"/>
      <c r="F1425" s="60"/>
    </row>
    <row r="1426" spans="2:6">
      <c r="B1426" s="109"/>
      <c r="C1426" s="110"/>
      <c r="D1426" s="111"/>
      <c r="E1426" s="111"/>
      <c r="F1426" s="60"/>
    </row>
    <row r="1427" spans="2:6">
      <c r="B1427" s="109"/>
      <c r="C1427" s="110"/>
      <c r="D1427" s="111"/>
      <c r="E1427" s="111"/>
      <c r="F1427" s="60"/>
    </row>
    <row r="1428" spans="2:6">
      <c r="B1428" s="109"/>
      <c r="C1428" s="110"/>
      <c r="D1428" s="111"/>
      <c r="E1428" s="111"/>
      <c r="F1428" s="60"/>
    </row>
    <row r="1429" spans="2:6">
      <c r="B1429" s="109"/>
      <c r="C1429" s="110"/>
      <c r="D1429" s="111"/>
      <c r="E1429" s="111"/>
      <c r="F1429" s="60"/>
    </row>
    <row r="1430" spans="2:6">
      <c r="B1430" s="109"/>
      <c r="C1430" s="110"/>
      <c r="D1430" s="111"/>
      <c r="E1430" s="111"/>
      <c r="F1430" s="60"/>
    </row>
    <row r="1431" spans="2:6">
      <c r="B1431" s="109"/>
      <c r="C1431" s="110"/>
      <c r="D1431" s="111"/>
      <c r="E1431" s="111"/>
      <c r="F1431" s="60"/>
    </row>
    <row r="1432" spans="2:6">
      <c r="B1432" s="109"/>
      <c r="C1432" s="110"/>
      <c r="D1432" s="111"/>
      <c r="E1432" s="111"/>
      <c r="F1432" s="60"/>
    </row>
    <row r="1433" spans="2:6">
      <c r="B1433" s="109"/>
      <c r="C1433" s="110"/>
      <c r="D1433" s="111"/>
      <c r="E1433" s="111"/>
      <c r="F1433" s="60"/>
    </row>
    <row r="1434" spans="2:6">
      <c r="B1434" s="109"/>
      <c r="C1434" s="110"/>
      <c r="D1434" s="111"/>
      <c r="E1434" s="111"/>
      <c r="F1434" s="60"/>
    </row>
    <row r="1435" spans="2:6">
      <c r="B1435" s="109"/>
      <c r="C1435" s="110"/>
      <c r="D1435" s="111"/>
      <c r="E1435" s="111"/>
      <c r="F1435" s="60"/>
    </row>
    <row r="1436" spans="2:6">
      <c r="B1436" s="109"/>
      <c r="C1436" s="110"/>
      <c r="D1436" s="111"/>
      <c r="E1436" s="111"/>
      <c r="F1436" s="60"/>
    </row>
    <row r="1437" spans="2:6">
      <c r="B1437" s="109"/>
      <c r="C1437" s="110"/>
      <c r="D1437" s="111"/>
      <c r="E1437" s="111"/>
      <c r="F1437" s="60"/>
    </row>
    <row r="1438" spans="2:6">
      <c r="B1438" s="109"/>
      <c r="C1438" s="110"/>
      <c r="D1438" s="111"/>
      <c r="E1438" s="111"/>
      <c r="F1438" s="60"/>
    </row>
    <row r="1439" spans="2:6">
      <c r="B1439" s="109"/>
      <c r="C1439" s="110"/>
      <c r="D1439" s="111"/>
      <c r="E1439" s="111"/>
      <c r="F1439" s="60"/>
    </row>
    <row r="1440" spans="2:6">
      <c r="B1440" s="109"/>
      <c r="C1440" s="110"/>
      <c r="D1440" s="111"/>
      <c r="E1440" s="111"/>
      <c r="F1440" s="60"/>
    </row>
    <row r="1441" spans="2:6">
      <c r="B1441" s="109"/>
      <c r="C1441" s="110"/>
      <c r="D1441" s="111"/>
      <c r="E1441" s="111"/>
      <c r="F1441" s="60"/>
    </row>
    <row r="1442" spans="2:6">
      <c r="B1442" s="109"/>
      <c r="C1442" s="110"/>
      <c r="D1442" s="111"/>
      <c r="E1442" s="111"/>
      <c r="F1442" s="60"/>
    </row>
    <row r="1443" spans="2:6">
      <c r="B1443" s="109"/>
      <c r="C1443" s="110"/>
      <c r="D1443" s="111"/>
      <c r="E1443" s="111"/>
      <c r="F1443" s="60"/>
    </row>
    <row r="1444" spans="2:6">
      <c r="B1444" s="109"/>
      <c r="C1444" s="110"/>
      <c r="D1444" s="111"/>
      <c r="E1444" s="111"/>
      <c r="F1444" s="60"/>
    </row>
    <row r="1445" spans="2:6">
      <c r="B1445" s="109"/>
      <c r="C1445" s="110"/>
      <c r="D1445" s="111"/>
      <c r="E1445" s="111"/>
      <c r="F1445" s="60"/>
    </row>
    <row r="1446" spans="2:6">
      <c r="B1446" s="109"/>
      <c r="C1446" s="110"/>
      <c r="D1446" s="111"/>
      <c r="E1446" s="111"/>
      <c r="F1446" s="60"/>
    </row>
  </sheetData>
  <conditionalFormatting sqref="D15:D19">
    <cfRule type="expression" dxfId="17" priority="1">
      <formula>$D15&gt;#REF!</formula>
    </cfRule>
  </conditionalFormatting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D4B35-6610-4089-8ED4-C13B72E315A4}">
  <dimension ref="B1:L1758"/>
  <sheetViews>
    <sheetView workbookViewId="0">
      <selection activeCell="B21" sqref="B21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46104</v>
      </c>
      <c r="C15" s="58">
        <f>SUMIF(F21:F5001,F15,C21:C5001)</f>
        <v>27075</v>
      </c>
      <c r="D15" s="59">
        <f>E15/C15</f>
        <v>33.092606463527218</v>
      </c>
      <c r="E15" s="59">
        <f>SUMIF(F21:F5001,F15,E21:E5001)</f>
        <v>895982.31999999948</v>
      </c>
      <c r="F15" s="60" t="s">
        <v>12</v>
      </c>
    </row>
    <row r="16" spans="2:10">
      <c r="B16" s="26">
        <f>B15</f>
        <v>46104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46104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46104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0.38028935185185186</v>
      </c>
      <c r="C21" s="110">
        <v>601</v>
      </c>
      <c r="D21" s="111">
        <v>32.619999999999997</v>
      </c>
      <c r="E21" s="111">
        <v>19604.62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0.38121527777777775</v>
      </c>
      <c r="C22" s="110">
        <v>113</v>
      </c>
      <c r="D22" s="111">
        <v>32.58</v>
      </c>
      <c r="E22" s="111">
        <v>3681.54</v>
      </c>
      <c r="F22" s="60" t="s">
        <v>12</v>
      </c>
    </row>
    <row r="23" spans="2:12">
      <c r="B23" s="109">
        <v>0.38248842592592591</v>
      </c>
      <c r="C23" s="110">
        <v>170</v>
      </c>
      <c r="D23" s="111">
        <v>32.520000000000003</v>
      </c>
      <c r="E23" s="111">
        <v>5528.4000000000005</v>
      </c>
      <c r="F23" s="60" t="s">
        <v>12</v>
      </c>
    </row>
    <row r="24" spans="2:12">
      <c r="B24" s="109">
        <v>0.38248842592592591</v>
      </c>
      <c r="C24" s="110">
        <v>90</v>
      </c>
      <c r="D24" s="111">
        <v>32.520000000000003</v>
      </c>
      <c r="E24" s="111">
        <v>2926.8</v>
      </c>
      <c r="F24" s="60" t="s">
        <v>12</v>
      </c>
    </row>
    <row r="25" spans="2:12">
      <c r="B25" s="109">
        <v>0.38328703703703704</v>
      </c>
      <c r="C25" s="110">
        <v>100</v>
      </c>
      <c r="D25" s="111">
        <v>32.4</v>
      </c>
      <c r="E25" s="111">
        <v>3240</v>
      </c>
      <c r="F25" s="60" t="s">
        <v>12</v>
      </c>
    </row>
    <row r="26" spans="2:12">
      <c r="B26" s="109">
        <v>0.38510416666666669</v>
      </c>
      <c r="C26" s="110">
        <v>220</v>
      </c>
      <c r="D26" s="111">
        <v>32.659999999999997</v>
      </c>
      <c r="E26" s="111">
        <v>7185.1999999999989</v>
      </c>
      <c r="F26" s="60" t="s">
        <v>12</v>
      </c>
    </row>
    <row r="27" spans="2:12">
      <c r="B27" s="109">
        <v>0.38680555555555557</v>
      </c>
      <c r="C27" s="110">
        <v>150</v>
      </c>
      <c r="D27" s="111">
        <v>32.6</v>
      </c>
      <c r="E27" s="111">
        <v>4890</v>
      </c>
      <c r="F27" s="60" t="s">
        <v>12</v>
      </c>
    </row>
    <row r="28" spans="2:12">
      <c r="B28" s="109">
        <v>0.38822916666666668</v>
      </c>
      <c r="C28" s="110">
        <v>99</v>
      </c>
      <c r="D28" s="111">
        <v>32.5</v>
      </c>
      <c r="E28" s="111">
        <v>3217.5</v>
      </c>
      <c r="F28" s="60" t="s">
        <v>12</v>
      </c>
    </row>
    <row r="29" spans="2:12">
      <c r="B29" s="109">
        <v>0.3896296296296296</v>
      </c>
      <c r="C29" s="110">
        <v>114</v>
      </c>
      <c r="D29" s="111">
        <v>32.520000000000003</v>
      </c>
      <c r="E29" s="111">
        <v>3707.28</v>
      </c>
      <c r="F29" s="60" t="s">
        <v>12</v>
      </c>
    </row>
    <row r="30" spans="2:12">
      <c r="B30" s="109">
        <v>0.38997685185185182</v>
      </c>
      <c r="C30" s="110">
        <v>101</v>
      </c>
      <c r="D30" s="111">
        <v>32.5</v>
      </c>
      <c r="E30" s="111">
        <v>3282.5</v>
      </c>
      <c r="F30" s="60" t="s">
        <v>12</v>
      </c>
    </row>
    <row r="31" spans="2:12">
      <c r="B31" s="109">
        <v>0.39334490740740741</v>
      </c>
      <c r="C31" s="110">
        <v>207</v>
      </c>
      <c r="D31" s="111">
        <v>32.44</v>
      </c>
      <c r="E31" s="111">
        <v>6715.08</v>
      </c>
      <c r="F31" s="60" t="s">
        <v>12</v>
      </c>
    </row>
    <row r="32" spans="2:12">
      <c r="B32" s="109">
        <v>0.39336805555555554</v>
      </c>
      <c r="C32" s="110">
        <v>118</v>
      </c>
      <c r="D32" s="111">
        <v>32.42</v>
      </c>
      <c r="E32" s="111">
        <v>3825.5600000000004</v>
      </c>
      <c r="F32" s="60" t="s">
        <v>12</v>
      </c>
    </row>
    <row r="33" spans="2:6">
      <c r="B33" s="109">
        <v>0.39515046296296297</v>
      </c>
      <c r="C33" s="110">
        <v>101</v>
      </c>
      <c r="D33" s="111">
        <v>32.4</v>
      </c>
      <c r="E33" s="111">
        <v>3272.3999999999996</v>
      </c>
      <c r="F33" s="60" t="s">
        <v>12</v>
      </c>
    </row>
    <row r="34" spans="2:6">
      <c r="B34" s="109">
        <v>0.39586805555555554</v>
      </c>
      <c r="C34" s="110">
        <v>45</v>
      </c>
      <c r="D34" s="111">
        <v>32.340000000000003</v>
      </c>
      <c r="E34" s="111">
        <v>1455.3000000000002</v>
      </c>
      <c r="F34" s="60" t="s">
        <v>12</v>
      </c>
    </row>
    <row r="35" spans="2:6">
      <c r="B35" s="109">
        <v>0.39604166666666668</v>
      </c>
      <c r="C35" s="110">
        <v>55</v>
      </c>
      <c r="D35" s="111">
        <v>32.340000000000003</v>
      </c>
      <c r="E35" s="111">
        <v>1778.7000000000003</v>
      </c>
      <c r="F35" s="60" t="s">
        <v>12</v>
      </c>
    </row>
    <row r="36" spans="2:6">
      <c r="B36" s="109">
        <v>0.39693287037037039</v>
      </c>
      <c r="C36" s="110">
        <v>135</v>
      </c>
      <c r="D36" s="111">
        <v>32.42</v>
      </c>
      <c r="E36" s="111">
        <v>4376.7</v>
      </c>
      <c r="F36" s="60" t="s">
        <v>12</v>
      </c>
    </row>
    <row r="37" spans="2:6">
      <c r="B37" s="109">
        <v>0.39864583333333331</v>
      </c>
      <c r="C37" s="110">
        <v>129</v>
      </c>
      <c r="D37" s="111">
        <v>32.42</v>
      </c>
      <c r="E37" s="111">
        <v>4182.18</v>
      </c>
      <c r="F37" s="60" t="s">
        <v>12</v>
      </c>
    </row>
    <row r="38" spans="2:6">
      <c r="B38" s="109">
        <v>0.40013888888888888</v>
      </c>
      <c r="C38" s="110">
        <v>116</v>
      </c>
      <c r="D38" s="111">
        <v>32.299999999999997</v>
      </c>
      <c r="E38" s="111">
        <v>3746.7999999999997</v>
      </c>
      <c r="F38" s="60" t="s">
        <v>12</v>
      </c>
    </row>
    <row r="39" spans="2:6">
      <c r="B39" s="109">
        <v>0.40211805555555558</v>
      </c>
      <c r="C39" s="110">
        <v>176</v>
      </c>
      <c r="D39" s="111">
        <v>32.24</v>
      </c>
      <c r="E39" s="111">
        <v>5674.2400000000007</v>
      </c>
      <c r="F39" s="60" t="s">
        <v>12</v>
      </c>
    </row>
    <row r="40" spans="2:6">
      <c r="B40" s="109">
        <v>0.40414351851851854</v>
      </c>
      <c r="C40" s="110">
        <v>99</v>
      </c>
      <c r="D40" s="111">
        <v>32.159999999999997</v>
      </c>
      <c r="E40" s="111">
        <v>3183.8399999999997</v>
      </c>
      <c r="F40" s="60" t="s">
        <v>12</v>
      </c>
    </row>
    <row r="41" spans="2:6">
      <c r="B41" s="109">
        <v>0.40524305555555556</v>
      </c>
      <c r="C41" s="110">
        <v>1</v>
      </c>
      <c r="D41" s="111">
        <v>32.1</v>
      </c>
      <c r="E41" s="111">
        <v>32.1</v>
      </c>
      <c r="F41" s="60" t="s">
        <v>12</v>
      </c>
    </row>
    <row r="42" spans="2:6">
      <c r="B42" s="109">
        <v>0.4052662037037037</v>
      </c>
      <c r="C42" s="110">
        <v>1</v>
      </c>
      <c r="D42" s="111">
        <v>32.1</v>
      </c>
      <c r="E42" s="111">
        <v>32.1</v>
      </c>
      <c r="F42" s="60" t="s">
        <v>12</v>
      </c>
    </row>
    <row r="43" spans="2:6">
      <c r="B43" s="109">
        <v>0.40552083333333333</v>
      </c>
      <c r="C43" s="110">
        <v>98</v>
      </c>
      <c r="D43" s="111">
        <v>32.1</v>
      </c>
      <c r="E43" s="111">
        <v>3145.8</v>
      </c>
      <c r="F43" s="60" t="s">
        <v>12</v>
      </c>
    </row>
    <row r="44" spans="2:6">
      <c r="B44" s="109">
        <v>0.40763888888888888</v>
      </c>
      <c r="C44" s="110">
        <v>213</v>
      </c>
      <c r="D44" s="111">
        <v>32.36</v>
      </c>
      <c r="E44" s="111">
        <v>6892.68</v>
      </c>
      <c r="F44" s="60" t="s">
        <v>12</v>
      </c>
    </row>
    <row r="45" spans="2:6">
      <c r="B45" s="109">
        <v>0.40957175925925926</v>
      </c>
      <c r="C45" s="110">
        <v>82</v>
      </c>
      <c r="D45" s="111">
        <v>32.36</v>
      </c>
      <c r="E45" s="111">
        <v>2653.52</v>
      </c>
      <c r="F45" s="60" t="s">
        <v>12</v>
      </c>
    </row>
    <row r="46" spans="2:6">
      <c r="B46" s="109">
        <v>0.40957175925925926</v>
      </c>
      <c r="C46" s="110">
        <v>34</v>
      </c>
      <c r="D46" s="111">
        <v>32.36</v>
      </c>
      <c r="E46" s="111">
        <v>1100.24</v>
      </c>
      <c r="F46" s="60" t="s">
        <v>12</v>
      </c>
    </row>
    <row r="47" spans="2:6">
      <c r="B47" s="109">
        <v>0.41312500000000002</v>
      </c>
      <c r="C47" s="110">
        <v>77</v>
      </c>
      <c r="D47" s="111">
        <v>32.32</v>
      </c>
      <c r="E47" s="111">
        <v>2488.64</v>
      </c>
      <c r="F47" s="60" t="s">
        <v>12</v>
      </c>
    </row>
    <row r="48" spans="2:6">
      <c r="B48" s="109">
        <v>0.41312500000000002</v>
      </c>
      <c r="C48" s="110">
        <v>137</v>
      </c>
      <c r="D48" s="111">
        <v>32.32</v>
      </c>
      <c r="E48" s="111">
        <v>4427.84</v>
      </c>
      <c r="F48" s="60" t="s">
        <v>12</v>
      </c>
    </row>
    <row r="49" spans="2:6">
      <c r="B49" s="109">
        <v>0.41518518518518521</v>
      </c>
      <c r="C49" s="110">
        <v>159</v>
      </c>
      <c r="D49" s="111">
        <v>32.28</v>
      </c>
      <c r="E49" s="111">
        <v>5132.5200000000004</v>
      </c>
      <c r="F49" s="60" t="s">
        <v>12</v>
      </c>
    </row>
    <row r="50" spans="2:6">
      <c r="B50" s="109">
        <v>0.4175462962962963</v>
      </c>
      <c r="C50" s="110">
        <v>96</v>
      </c>
      <c r="D50" s="111">
        <v>32.26</v>
      </c>
      <c r="E50" s="111">
        <v>3096.96</v>
      </c>
      <c r="F50" s="60" t="s">
        <v>12</v>
      </c>
    </row>
    <row r="51" spans="2:6">
      <c r="B51" s="109">
        <v>0.41892361111111109</v>
      </c>
      <c r="C51" s="110">
        <v>196</v>
      </c>
      <c r="D51" s="111">
        <v>32.380000000000003</v>
      </c>
      <c r="E51" s="111">
        <v>6346.4800000000005</v>
      </c>
      <c r="F51" s="60" t="s">
        <v>12</v>
      </c>
    </row>
    <row r="52" spans="2:6">
      <c r="B52" s="109">
        <v>0.4208101851851852</v>
      </c>
      <c r="C52" s="110">
        <v>116</v>
      </c>
      <c r="D52" s="111">
        <v>32.36</v>
      </c>
      <c r="E52" s="111">
        <v>3753.7599999999998</v>
      </c>
      <c r="F52" s="60" t="s">
        <v>12</v>
      </c>
    </row>
    <row r="53" spans="2:6">
      <c r="B53" s="109">
        <v>0.42225694444444445</v>
      </c>
      <c r="C53" s="110">
        <v>98</v>
      </c>
      <c r="D53" s="111">
        <v>32.340000000000003</v>
      </c>
      <c r="E53" s="111">
        <v>3169.32</v>
      </c>
      <c r="F53" s="60" t="s">
        <v>12</v>
      </c>
    </row>
    <row r="54" spans="2:6">
      <c r="B54" s="109">
        <v>0.42247685185185185</v>
      </c>
      <c r="C54" s="110">
        <v>4</v>
      </c>
      <c r="D54" s="111">
        <v>32.340000000000003</v>
      </c>
      <c r="E54" s="111">
        <v>129.36000000000001</v>
      </c>
      <c r="F54" s="60" t="s">
        <v>12</v>
      </c>
    </row>
    <row r="55" spans="2:6">
      <c r="B55" s="109">
        <v>0.42618055555555556</v>
      </c>
      <c r="C55" s="110">
        <v>190</v>
      </c>
      <c r="D55" s="111">
        <v>32.200000000000003</v>
      </c>
      <c r="E55" s="111">
        <v>6118.0000000000009</v>
      </c>
      <c r="F55" s="60" t="s">
        <v>12</v>
      </c>
    </row>
    <row r="56" spans="2:6">
      <c r="B56" s="109">
        <v>0.42712962962962964</v>
      </c>
      <c r="C56" s="110">
        <v>102</v>
      </c>
      <c r="D56" s="111">
        <v>32.18</v>
      </c>
      <c r="E56" s="111">
        <v>3282.36</v>
      </c>
      <c r="F56" s="60" t="s">
        <v>12</v>
      </c>
    </row>
    <row r="57" spans="2:6">
      <c r="B57" s="109">
        <v>0.42851851851851852</v>
      </c>
      <c r="C57" s="110">
        <v>96</v>
      </c>
      <c r="D57" s="111">
        <v>32.28</v>
      </c>
      <c r="E57" s="111">
        <v>3098.88</v>
      </c>
      <c r="F57" s="60" t="s">
        <v>12</v>
      </c>
    </row>
    <row r="58" spans="2:6">
      <c r="B58" s="109">
        <v>0.4309027777777778</v>
      </c>
      <c r="C58" s="110">
        <v>129</v>
      </c>
      <c r="D58" s="111">
        <v>32.24</v>
      </c>
      <c r="E58" s="111">
        <v>4158.96</v>
      </c>
      <c r="F58" s="60" t="s">
        <v>12</v>
      </c>
    </row>
    <row r="59" spans="2:6">
      <c r="B59" s="109">
        <v>0.43285879629629631</v>
      </c>
      <c r="C59" s="110">
        <v>114</v>
      </c>
      <c r="D59" s="111">
        <v>32.340000000000003</v>
      </c>
      <c r="E59" s="111">
        <v>3686.76</v>
      </c>
      <c r="F59" s="60" t="s">
        <v>12</v>
      </c>
    </row>
    <row r="60" spans="2:6">
      <c r="B60" s="109">
        <v>0.43483796296296295</v>
      </c>
      <c r="C60" s="110">
        <v>118</v>
      </c>
      <c r="D60" s="111">
        <v>32.26</v>
      </c>
      <c r="E60" s="111">
        <v>3806.68</v>
      </c>
      <c r="F60" s="60" t="s">
        <v>12</v>
      </c>
    </row>
    <row r="61" spans="2:6">
      <c r="B61" s="109">
        <v>0.43760416666666668</v>
      </c>
      <c r="C61" s="110">
        <v>169</v>
      </c>
      <c r="D61" s="111">
        <v>32.36</v>
      </c>
      <c r="E61" s="111">
        <v>5468.84</v>
      </c>
      <c r="F61" s="60" t="s">
        <v>12</v>
      </c>
    </row>
    <row r="62" spans="2:6">
      <c r="B62" s="109">
        <v>0.43959490740740742</v>
      </c>
      <c r="C62" s="110">
        <v>97</v>
      </c>
      <c r="D62" s="111">
        <v>32.340000000000003</v>
      </c>
      <c r="E62" s="111">
        <v>3136.9800000000005</v>
      </c>
      <c r="F62" s="60" t="s">
        <v>12</v>
      </c>
    </row>
    <row r="63" spans="2:6">
      <c r="B63" s="109">
        <v>0.44274305555555554</v>
      </c>
      <c r="C63" s="110">
        <v>100</v>
      </c>
      <c r="D63" s="111">
        <v>32.28</v>
      </c>
      <c r="E63" s="111">
        <v>3228</v>
      </c>
      <c r="F63" s="60" t="s">
        <v>12</v>
      </c>
    </row>
    <row r="64" spans="2:6">
      <c r="B64" s="109">
        <v>0.44715277777777779</v>
      </c>
      <c r="C64" s="110">
        <v>175</v>
      </c>
      <c r="D64" s="111">
        <v>32.380000000000003</v>
      </c>
      <c r="E64" s="111">
        <v>5666.5</v>
      </c>
      <c r="F64" s="60" t="s">
        <v>12</v>
      </c>
    </row>
    <row r="65" spans="2:6">
      <c r="B65" s="109">
        <v>0.44925925925925925</v>
      </c>
      <c r="C65" s="110">
        <v>30</v>
      </c>
      <c r="D65" s="111">
        <v>32.44</v>
      </c>
      <c r="E65" s="111">
        <v>973.19999999999993</v>
      </c>
      <c r="F65" s="60" t="s">
        <v>12</v>
      </c>
    </row>
    <row r="66" spans="2:6">
      <c r="B66" s="109">
        <v>0.45292824074074073</v>
      </c>
      <c r="C66" s="110">
        <v>263</v>
      </c>
      <c r="D66" s="111">
        <v>32.44</v>
      </c>
      <c r="E66" s="111">
        <v>8531.7199999999993</v>
      </c>
      <c r="F66" s="60" t="s">
        <v>12</v>
      </c>
    </row>
    <row r="67" spans="2:6">
      <c r="B67" s="109">
        <v>0.45292824074074073</v>
      </c>
      <c r="C67" s="110">
        <v>154</v>
      </c>
      <c r="D67" s="111">
        <v>32.44</v>
      </c>
      <c r="E67" s="111">
        <v>4995.7599999999993</v>
      </c>
      <c r="F67" s="60" t="s">
        <v>12</v>
      </c>
    </row>
    <row r="68" spans="2:6">
      <c r="B68" s="109">
        <v>0.45452546296296298</v>
      </c>
      <c r="C68" s="110">
        <v>87</v>
      </c>
      <c r="D68" s="111">
        <v>32.42</v>
      </c>
      <c r="E68" s="111">
        <v>2820.54</v>
      </c>
      <c r="F68" s="60" t="s">
        <v>12</v>
      </c>
    </row>
    <row r="69" spans="2:6">
      <c r="B69" s="109">
        <v>0.45452546296296298</v>
      </c>
      <c r="C69" s="110">
        <v>20</v>
      </c>
      <c r="D69" s="111">
        <v>32.42</v>
      </c>
      <c r="E69" s="111">
        <v>648.40000000000009</v>
      </c>
      <c r="F69" s="60" t="s">
        <v>12</v>
      </c>
    </row>
    <row r="70" spans="2:6">
      <c r="B70" s="109">
        <v>0.45908564814814817</v>
      </c>
      <c r="C70" s="110">
        <v>119</v>
      </c>
      <c r="D70" s="111">
        <v>32.4</v>
      </c>
      <c r="E70" s="111">
        <v>3855.6</v>
      </c>
      <c r="F70" s="60" t="s">
        <v>12</v>
      </c>
    </row>
    <row r="71" spans="2:6">
      <c r="B71" s="109">
        <v>0.45908564814814817</v>
      </c>
      <c r="C71" s="110">
        <v>170</v>
      </c>
      <c r="D71" s="111">
        <v>32.4</v>
      </c>
      <c r="E71" s="111">
        <v>5508</v>
      </c>
      <c r="F71" s="60" t="s">
        <v>12</v>
      </c>
    </row>
    <row r="72" spans="2:6">
      <c r="B72" s="109">
        <v>0.46189814814814817</v>
      </c>
      <c r="C72" s="110">
        <v>112</v>
      </c>
      <c r="D72" s="111">
        <v>32.520000000000003</v>
      </c>
      <c r="E72" s="111">
        <v>3642.2400000000002</v>
      </c>
      <c r="F72" s="60" t="s">
        <v>12</v>
      </c>
    </row>
    <row r="73" spans="2:6">
      <c r="B73" s="109">
        <v>0.46547453703703706</v>
      </c>
      <c r="C73" s="110">
        <v>115</v>
      </c>
      <c r="D73" s="111">
        <v>32.58</v>
      </c>
      <c r="E73" s="111">
        <v>3746.7</v>
      </c>
      <c r="F73" s="60" t="s">
        <v>12</v>
      </c>
    </row>
    <row r="74" spans="2:6">
      <c r="B74" s="109">
        <v>0.46751157407407407</v>
      </c>
      <c r="C74" s="110">
        <v>165</v>
      </c>
      <c r="D74" s="111">
        <v>32.6</v>
      </c>
      <c r="E74" s="111">
        <v>5379</v>
      </c>
      <c r="F74" s="60" t="s">
        <v>12</v>
      </c>
    </row>
    <row r="75" spans="2:6">
      <c r="B75" s="109">
        <v>0.46855324074074073</v>
      </c>
      <c r="C75" s="110">
        <v>98</v>
      </c>
      <c r="D75" s="111">
        <v>32.54</v>
      </c>
      <c r="E75" s="111">
        <v>3188.92</v>
      </c>
      <c r="F75" s="60" t="s">
        <v>12</v>
      </c>
    </row>
    <row r="76" spans="2:6">
      <c r="B76" s="109">
        <v>0.47237268518518516</v>
      </c>
      <c r="C76" s="110">
        <v>104</v>
      </c>
      <c r="D76" s="111">
        <v>32.46</v>
      </c>
      <c r="E76" s="111">
        <v>3375.84</v>
      </c>
      <c r="F76" s="60" t="s">
        <v>12</v>
      </c>
    </row>
    <row r="77" spans="2:6">
      <c r="B77" s="109">
        <v>0.4783101851851852</v>
      </c>
      <c r="C77" s="110">
        <v>98</v>
      </c>
      <c r="D77" s="111">
        <v>32.42</v>
      </c>
      <c r="E77" s="111">
        <v>3177.1600000000003</v>
      </c>
      <c r="F77" s="60" t="s">
        <v>12</v>
      </c>
    </row>
    <row r="78" spans="2:6">
      <c r="B78" s="109">
        <v>0.4783101851851852</v>
      </c>
      <c r="C78" s="110">
        <v>273</v>
      </c>
      <c r="D78" s="111">
        <v>32.42</v>
      </c>
      <c r="E78" s="111">
        <v>8850.66</v>
      </c>
      <c r="F78" s="60" t="s">
        <v>12</v>
      </c>
    </row>
    <row r="79" spans="2:6">
      <c r="B79" s="109">
        <v>0.48377314814814815</v>
      </c>
      <c r="C79" s="110">
        <v>39</v>
      </c>
      <c r="D79" s="111">
        <v>32.479999999999997</v>
      </c>
      <c r="E79" s="111">
        <v>1266.7199999999998</v>
      </c>
      <c r="F79" s="60" t="s">
        <v>12</v>
      </c>
    </row>
    <row r="80" spans="2:6">
      <c r="B80" s="109">
        <v>0.48378472222222224</v>
      </c>
      <c r="C80" s="110">
        <v>218</v>
      </c>
      <c r="D80" s="111">
        <v>32.479999999999997</v>
      </c>
      <c r="E80" s="111">
        <v>7080.6399999999994</v>
      </c>
      <c r="F80" s="60" t="s">
        <v>12</v>
      </c>
    </row>
    <row r="81" spans="2:6">
      <c r="B81" s="109">
        <v>0.4853703703703704</v>
      </c>
      <c r="C81" s="110">
        <v>93</v>
      </c>
      <c r="D81" s="111">
        <v>32.46</v>
      </c>
      <c r="E81" s="111">
        <v>3018.78</v>
      </c>
      <c r="F81" s="60" t="s">
        <v>12</v>
      </c>
    </row>
    <row r="82" spans="2:6">
      <c r="B82" s="109">
        <v>0.4889236111111111</v>
      </c>
      <c r="C82" s="110">
        <v>117</v>
      </c>
      <c r="D82" s="111">
        <v>32.4</v>
      </c>
      <c r="E82" s="111">
        <v>3790.7999999999997</v>
      </c>
      <c r="F82" s="60" t="s">
        <v>12</v>
      </c>
    </row>
    <row r="83" spans="2:6">
      <c r="B83" s="109">
        <v>0.48988425925925927</v>
      </c>
      <c r="C83" s="110">
        <v>19</v>
      </c>
      <c r="D83" s="111">
        <v>32.4</v>
      </c>
      <c r="E83" s="111">
        <v>615.6</v>
      </c>
      <c r="F83" s="60" t="s">
        <v>12</v>
      </c>
    </row>
    <row r="84" spans="2:6">
      <c r="B84" s="109">
        <v>0.49247685185185186</v>
      </c>
      <c r="C84" s="110">
        <v>175</v>
      </c>
      <c r="D84" s="111">
        <v>32.380000000000003</v>
      </c>
      <c r="E84" s="111">
        <v>5666.5</v>
      </c>
      <c r="F84" s="60" t="s">
        <v>12</v>
      </c>
    </row>
    <row r="85" spans="2:6">
      <c r="B85" s="109">
        <v>0.49589120370370371</v>
      </c>
      <c r="C85" s="110">
        <v>100</v>
      </c>
      <c r="D85" s="111">
        <v>32.4</v>
      </c>
      <c r="E85" s="111">
        <v>3240</v>
      </c>
      <c r="F85" s="60" t="s">
        <v>12</v>
      </c>
    </row>
    <row r="86" spans="2:6">
      <c r="B86" s="109">
        <v>0.50140046296296292</v>
      </c>
      <c r="C86" s="110">
        <v>100</v>
      </c>
      <c r="D86" s="111">
        <v>32.42</v>
      </c>
      <c r="E86" s="111">
        <v>3242</v>
      </c>
      <c r="F86" s="60" t="s">
        <v>12</v>
      </c>
    </row>
    <row r="87" spans="2:6">
      <c r="B87" s="109">
        <v>0.50142361111111111</v>
      </c>
      <c r="C87" s="110">
        <v>117</v>
      </c>
      <c r="D87" s="111">
        <v>32.42</v>
      </c>
      <c r="E87" s="111">
        <v>3793.1400000000003</v>
      </c>
      <c r="F87" s="60" t="s">
        <v>12</v>
      </c>
    </row>
    <row r="88" spans="2:6">
      <c r="B88" s="109">
        <v>0.50145833333333334</v>
      </c>
      <c r="C88" s="110">
        <v>77</v>
      </c>
      <c r="D88" s="111">
        <v>32.42</v>
      </c>
      <c r="E88" s="111">
        <v>2496.34</v>
      </c>
      <c r="F88" s="60" t="s">
        <v>12</v>
      </c>
    </row>
    <row r="89" spans="2:6">
      <c r="B89" s="109">
        <v>0.5037152777777778</v>
      </c>
      <c r="C89" s="110">
        <v>200</v>
      </c>
      <c r="D89" s="111">
        <v>32.5</v>
      </c>
      <c r="E89" s="111">
        <v>6500</v>
      </c>
      <c r="F89" s="60" t="s">
        <v>12</v>
      </c>
    </row>
    <row r="90" spans="2:6">
      <c r="B90" s="109">
        <v>0.50581018518518517</v>
      </c>
      <c r="C90" s="110">
        <v>95</v>
      </c>
      <c r="D90" s="111">
        <v>32.44</v>
      </c>
      <c r="E90" s="111">
        <v>3081.7999999999997</v>
      </c>
      <c r="F90" s="60" t="s">
        <v>12</v>
      </c>
    </row>
    <row r="91" spans="2:6">
      <c r="B91" s="109">
        <v>0.50812500000000005</v>
      </c>
      <c r="C91" s="110">
        <v>100</v>
      </c>
      <c r="D91" s="111">
        <v>32.86</v>
      </c>
      <c r="E91" s="111">
        <v>3286</v>
      </c>
      <c r="F91" s="60" t="s">
        <v>12</v>
      </c>
    </row>
    <row r="92" spans="2:6">
      <c r="B92" s="109">
        <v>0.51177083333333329</v>
      </c>
      <c r="C92" s="110">
        <v>95</v>
      </c>
      <c r="D92" s="111">
        <v>32.92</v>
      </c>
      <c r="E92" s="111">
        <v>3127.4</v>
      </c>
      <c r="F92" s="60" t="s">
        <v>12</v>
      </c>
    </row>
    <row r="93" spans="2:6">
      <c r="B93" s="109">
        <v>0.5128935185185185</v>
      </c>
      <c r="C93" s="110">
        <v>81</v>
      </c>
      <c r="D93" s="111">
        <v>32.840000000000003</v>
      </c>
      <c r="E93" s="111">
        <v>2660.0400000000004</v>
      </c>
      <c r="F93" s="60" t="s">
        <v>12</v>
      </c>
    </row>
    <row r="94" spans="2:6">
      <c r="B94" s="109">
        <v>0.5128935185185185</v>
      </c>
      <c r="C94" s="110">
        <v>18</v>
      </c>
      <c r="D94" s="111">
        <v>32.840000000000003</v>
      </c>
      <c r="E94" s="111">
        <v>591.12000000000012</v>
      </c>
      <c r="F94" s="60" t="s">
        <v>12</v>
      </c>
    </row>
    <row r="95" spans="2:6">
      <c r="B95" s="109">
        <v>0.51615740740740745</v>
      </c>
      <c r="C95" s="110">
        <v>114</v>
      </c>
      <c r="D95" s="111">
        <v>32.76</v>
      </c>
      <c r="E95" s="111">
        <v>3734.64</v>
      </c>
      <c r="F95" s="60" t="s">
        <v>12</v>
      </c>
    </row>
    <row r="96" spans="2:6">
      <c r="B96" s="109">
        <v>0.51814814814814814</v>
      </c>
      <c r="C96" s="110">
        <v>105</v>
      </c>
      <c r="D96" s="111">
        <v>32.92</v>
      </c>
      <c r="E96" s="111">
        <v>3456.6000000000004</v>
      </c>
      <c r="F96" s="60" t="s">
        <v>12</v>
      </c>
    </row>
    <row r="97" spans="2:6">
      <c r="B97" s="109">
        <v>0.52084490740740741</v>
      </c>
      <c r="C97" s="110">
        <v>120</v>
      </c>
      <c r="D97" s="111">
        <v>33.08</v>
      </c>
      <c r="E97" s="111">
        <v>3969.6</v>
      </c>
      <c r="F97" s="60" t="s">
        <v>12</v>
      </c>
    </row>
    <row r="98" spans="2:6">
      <c r="B98" s="109">
        <v>0.5237384259259259</v>
      </c>
      <c r="C98" s="110">
        <v>92</v>
      </c>
      <c r="D98" s="111">
        <v>33.119999999999997</v>
      </c>
      <c r="E98" s="111">
        <v>3047.04</v>
      </c>
      <c r="F98" s="60" t="s">
        <v>12</v>
      </c>
    </row>
    <row r="99" spans="2:6">
      <c r="B99" s="109">
        <v>0.52622685185185181</v>
      </c>
      <c r="C99" s="110">
        <v>95</v>
      </c>
      <c r="D99" s="111">
        <v>33.020000000000003</v>
      </c>
      <c r="E99" s="111">
        <v>3136.9</v>
      </c>
      <c r="F99" s="60" t="s">
        <v>12</v>
      </c>
    </row>
    <row r="100" spans="2:6">
      <c r="B100" s="109">
        <v>0.52974537037037039</v>
      </c>
      <c r="C100" s="110">
        <v>121</v>
      </c>
      <c r="D100" s="111">
        <v>32.9</v>
      </c>
      <c r="E100" s="111">
        <v>3980.8999999999996</v>
      </c>
      <c r="F100" s="60" t="s">
        <v>12</v>
      </c>
    </row>
    <row r="101" spans="2:6">
      <c r="B101" s="109">
        <v>0.53149305555555559</v>
      </c>
      <c r="C101" s="110">
        <v>100</v>
      </c>
      <c r="D101" s="111">
        <v>32.92</v>
      </c>
      <c r="E101" s="111">
        <v>3292</v>
      </c>
      <c r="F101" s="60" t="s">
        <v>12</v>
      </c>
    </row>
    <row r="102" spans="2:6">
      <c r="B102" s="109">
        <v>0.53493055555555558</v>
      </c>
      <c r="C102" s="110">
        <v>112</v>
      </c>
      <c r="D102" s="111">
        <v>32.86</v>
      </c>
      <c r="E102" s="111">
        <v>3680.3199999999997</v>
      </c>
      <c r="F102" s="60" t="s">
        <v>12</v>
      </c>
    </row>
    <row r="103" spans="2:6">
      <c r="B103" s="109">
        <v>0.53711805555555558</v>
      </c>
      <c r="C103" s="110">
        <v>105</v>
      </c>
      <c r="D103" s="111">
        <v>32.86</v>
      </c>
      <c r="E103" s="111">
        <v>3450.2999999999997</v>
      </c>
      <c r="F103" s="60" t="s">
        <v>12</v>
      </c>
    </row>
    <row r="104" spans="2:6">
      <c r="B104" s="109">
        <v>0.54026620370370371</v>
      </c>
      <c r="C104" s="110">
        <v>133</v>
      </c>
      <c r="D104" s="111">
        <v>32.92</v>
      </c>
      <c r="E104" s="111">
        <v>4378.3600000000006</v>
      </c>
      <c r="F104" s="60" t="s">
        <v>12</v>
      </c>
    </row>
    <row r="105" spans="2:6">
      <c r="B105" s="109">
        <v>0.54219907407407408</v>
      </c>
      <c r="C105" s="110">
        <v>96</v>
      </c>
      <c r="D105" s="111">
        <v>32.880000000000003</v>
      </c>
      <c r="E105" s="111">
        <v>3156.4800000000005</v>
      </c>
      <c r="F105" s="60" t="s">
        <v>12</v>
      </c>
    </row>
    <row r="106" spans="2:6">
      <c r="B106" s="109">
        <v>0.54437500000000005</v>
      </c>
      <c r="C106" s="110">
        <v>113</v>
      </c>
      <c r="D106" s="111">
        <v>33</v>
      </c>
      <c r="E106" s="111">
        <v>3729</v>
      </c>
      <c r="F106" s="60" t="s">
        <v>12</v>
      </c>
    </row>
    <row r="107" spans="2:6">
      <c r="B107" s="109">
        <v>0.54803240740740744</v>
      </c>
      <c r="C107" s="110">
        <v>151</v>
      </c>
      <c r="D107" s="111">
        <v>33.06</v>
      </c>
      <c r="E107" s="111">
        <v>4992.0600000000004</v>
      </c>
      <c r="F107" s="60" t="s">
        <v>12</v>
      </c>
    </row>
    <row r="108" spans="2:6">
      <c r="B108" s="109">
        <v>0.55065972222222226</v>
      </c>
      <c r="C108" s="110">
        <v>94</v>
      </c>
      <c r="D108" s="111">
        <v>33.1</v>
      </c>
      <c r="E108" s="111">
        <v>3111.4</v>
      </c>
      <c r="F108" s="60" t="s">
        <v>12</v>
      </c>
    </row>
    <row r="109" spans="2:6">
      <c r="B109" s="109">
        <v>0.55453703703703705</v>
      </c>
      <c r="C109" s="110">
        <v>127</v>
      </c>
      <c r="D109" s="111">
        <v>33.14</v>
      </c>
      <c r="E109" s="111">
        <v>4208.78</v>
      </c>
      <c r="F109" s="60" t="s">
        <v>12</v>
      </c>
    </row>
    <row r="110" spans="2:6">
      <c r="B110" s="109">
        <v>0.5571990740740741</v>
      </c>
      <c r="C110" s="110">
        <v>118</v>
      </c>
      <c r="D110" s="111">
        <v>33.22</v>
      </c>
      <c r="E110" s="111">
        <v>3919.96</v>
      </c>
      <c r="F110" s="60" t="s">
        <v>12</v>
      </c>
    </row>
    <row r="111" spans="2:6">
      <c r="B111" s="109">
        <v>0.56321759259259263</v>
      </c>
      <c r="C111" s="110">
        <v>207</v>
      </c>
      <c r="D111" s="111">
        <v>33.32</v>
      </c>
      <c r="E111" s="111">
        <v>6897.24</v>
      </c>
      <c r="F111" s="60" t="s">
        <v>12</v>
      </c>
    </row>
    <row r="112" spans="2:6">
      <c r="B112" s="109">
        <v>0.56427083333333339</v>
      </c>
      <c r="C112" s="110">
        <v>99</v>
      </c>
      <c r="D112" s="111">
        <v>33.200000000000003</v>
      </c>
      <c r="E112" s="111">
        <v>3286.8</v>
      </c>
      <c r="F112" s="60" t="s">
        <v>12</v>
      </c>
    </row>
    <row r="113" spans="2:6">
      <c r="B113" s="109">
        <v>0.56795138888888885</v>
      </c>
      <c r="C113" s="110">
        <v>132</v>
      </c>
      <c r="D113" s="111">
        <v>33.28</v>
      </c>
      <c r="E113" s="111">
        <v>4392.96</v>
      </c>
      <c r="F113" s="60" t="s">
        <v>12</v>
      </c>
    </row>
    <row r="114" spans="2:6">
      <c r="B114" s="109">
        <v>0.57056712962962963</v>
      </c>
      <c r="C114" s="110">
        <v>121</v>
      </c>
      <c r="D114" s="111">
        <v>33.22</v>
      </c>
      <c r="E114" s="111">
        <v>4019.62</v>
      </c>
      <c r="F114" s="60" t="s">
        <v>12</v>
      </c>
    </row>
    <row r="115" spans="2:6">
      <c r="B115" s="109">
        <v>0.57293981481481482</v>
      </c>
      <c r="C115" s="110">
        <v>86</v>
      </c>
      <c r="D115" s="111">
        <v>33.32</v>
      </c>
      <c r="E115" s="111">
        <v>2865.52</v>
      </c>
      <c r="F115" s="60" t="s">
        <v>12</v>
      </c>
    </row>
    <row r="116" spans="2:6">
      <c r="B116" s="109">
        <v>0.57293981481481482</v>
      </c>
      <c r="C116" s="110">
        <v>9</v>
      </c>
      <c r="D116" s="111">
        <v>33.32</v>
      </c>
      <c r="E116" s="111">
        <v>299.88</v>
      </c>
      <c r="F116" s="60" t="s">
        <v>12</v>
      </c>
    </row>
    <row r="117" spans="2:6">
      <c r="B117" s="109">
        <v>0.57571759259259259</v>
      </c>
      <c r="C117" s="110">
        <v>98</v>
      </c>
      <c r="D117" s="111">
        <v>33.299999999999997</v>
      </c>
      <c r="E117" s="111">
        <v>3263.3999999999996</v>
      </c>
      <c r="F117" s="60" t="s">
        <v>12</v>
      </c>
    </row>
    <row r="118" spans="2:6">
      <c r="B118" s="109">
        <v>0.57809027777777777</v>
      </c>
      <c r="C118" s="110">
        <v>98</v>
      </c>
      <c r="D118" s="111">
        <v>33.26</v>
      </c>
      <c r="E118" s="111">
        <v>3259.48</v>
      </c>
      <c r="F118" s="60" t="s">
        <v>12</v>
      </c>
    </row>
    <row r="119" spans="2:6">
      <c r="B119" s="109">
        <v>0.58034722222222224</v>
      </c>
      <c r="C119" s="110">
        <v>95</v>
      </c>
      <c r="D119" s="111">
        <v>33.24</v>
      </c>
      <c r="E119" s="111">
        <v>3157.8</v>
      </c>
      <c r="F119" s="60" t="s">
        <v>12</v>
      </c>
    </row>
    <row r="120" spans="2:6">
      <c r="B120" s="109">
        <v>0.58201388888888894</v>
      </c>
      <c r="C120" s="110">
        <v>92</v>
      </c>
      <c r="D120" s="111">
        <v>33.22</v>
      </c>
      <c r="E120" s="111">
        <v>3056.24</v>
      </c>
      <c r="F120" s="60" t="s">
        <v>12</v>
      </c>
    </row>
    <row r="121" spans="2:6">
      <c r="B121" s="109">
        <v>0.58474537037037033</v>
      </c>
      <c r="C121" s="110">
        <v>17</v>
      </c>
      <c r="D121" s="111">
        <v>33.14</v>
      </c>
      <c r="E121" s="111">
        <v>563.38</v>
      </c>
      <c r="F121" s="60" t="s">
        <v>12</v>
      </c>
    </row>
    <row r="122" spans="2:6">
      <c r="B122" s="109">
        <v>0.58474537037037033</v>
      </c>
      <c r="C122" s="110">
        <v>90</v>
      </c>
      <c r="D122" s="111">
        <v>33.14</v>
      </c>
      <c r="E122" s="111">
        <v>2982.6</v>
      </c>
      <c r="F122" s="60" t="s">
        <v>12</v>
      </c>
    </row>
    <row r="123" spans="2:6">
      <c r="B123" s="109">
        <v>0.5869212962962963</v>
      </c>
      <c r="C123" s="110">
        <v>93</v>
      </c>
      <c r="D123" s="111">
        <v>33.119999999999997</v>
      </c>
      <c r="E123" s="111">
        <v>3080.16</v>
      </c>
      <c r="F123" s="60" t="s">
        <v>12</v>
      </c>
    </row>
    <row r="124" spans="2:6">
      <c r="B124" s="109">
        <v>0.59078703703703705</v>
      </c>
      <c r="C124" s="110">
        <v>95</v>
      </c>
      <c r="D124" s="111">
        <v>33.14</v>
      </c>
      <c r="E124" s="111">
        <v>3148.3</v>
      </c>
      <c r="F124" s="60" t="s">
        <v>12</v>
      </c>
    </row>
    <row r="125" spans="2:6">
      <c r="B125" s="109">
        <v>0.59143518518518523</v>
      </c>
      <c r="C125" s="110">
        <v>108</v>
      </c>
      <c r="D125" s="111">
        <v>33.18</v>
      </c>
      <c r="E125" s="111">
        <v>3583.44</v>
      </c>
      <c r="F125" s="60" t="s">
        <v>12</v>
      </c>
    </row>
    <row r="126" spans="2:6">
      <c r="B126" s="109">
        <v>0.59627314814814814</v>
      </c>
      <c r="C126" s="110">
        <v>232</v>
      </c>
      <c r="D126" s="111">
        <v>33.26</v>
      </c>
      <c r="E126" s="111">
        <v>7716.32</v>
      </c>
      <c r="F126" s="60" t="s">
        <v>12</v>
      </c>
    </row>
    <row r="127" spans="2:6">
      <c r="B127" s="109">
        <v>0.59928240740740746</v>
      </c>
      <c r="C127" s="110">
        <v>42</v>
      </c>
      <c r="D127" s="111">
        <v>33.159999999999997</v>
      </c>
      <c r="E127" s="111">
        <v>1392.7199999999998</v>
      </c>
      <c r="F127" s="60" t="s">
        <v>12</v>
      </c>
    </row>
    <row r="128" spans="2:6">
      <c r="B128" s="109">
        <v>0.59934027777777776</v>
      </c>
      <c r="C128" s="110">
        <v>54</v>
      </c>
      <c r="D128" s="111">
        <v>33.159999999999997</v>
      </c>
      <c r="E128" s="111">
        <v>1790.6399999999999</v>
      </c>
      <c r="F128" s="60" t="s">
        <v>12</v>
      </c>
    </row>
    <row r="129" spans="2:6">
      <c r="B129" s="109">
        <v>0.60214120370370372</v>
      </c>
      <c r="C129" s="110">
        <v>100</v>
      </c>
      <c r="D129" s="111">
        <v>33.1</v>
      </c>
      <c r="E129" s="111">
        <v>3310</v>
      </c>
      <c r="F129" s="60" t="s">
        <v>12</v>
      </c>
    </row>
    <row r="130" spans="2:6">
      <c r="B130" s="109">
        <v>0.60630787037037037</v>
      </c>
      <c r="C130" s="110">
        <v>17</v>
      </c>
      <c r="D130" s="111">
        <v>33.18</v>
      </c>
      <c r="E130" s="111">
        <v>564.05999999999995</v>
      </c>
      <c r="F130" s="60" t="s">
        <v>12</v>
      </c>
    </row>
    <row r="131" spans="2:6">
      <c r="B131" s="109">
        <v>0.60630787037037037</v>
      </c>
      <c r="C131" s="110">
        <v>611</v>
      </c>
      <c r="D131" s="111">
        <v>33.18</v>
      </c>
      <c r="E131" s="111">
        <v>20272.98</v>
      </c>
      <c r="F131" s="60" t="s">
        <v>12</v>
      </c>
    </row>
    <row r="132" spans="2:6">
      <c r="B132" s="109">
        <v>0.60879629629629628</v>
      </c>
      <c r="C132" s="110">
        <v>53</v>
      </c>
      <c r="D132" s="111">
        <v>33.24</v>
      </c>
      <c r="E132" s="111">
        <v>1761.72</v>
      </c>
      <c r="F132" s="60" t="s">
        <v>12</v>
      </c>
    </row>
    <row r="133" spans="2:6">
      <c r="B133" s="109">
        <v>0.60879629629629628</v>
      </c>
      <c r="C133" s="110">
        <v>17</v>
      </c>
      <c r="D133" s="111">
        <v>33.24</v>
      </c>
      <c r="E133" s="111">
        <v>565.08000000000004</v>
      </c>
      <c r="F133" s="60" t="s">
        <v>12</v>
      </c>
    </row>
    <row r="134" spans="2:6">
      <c r="B134" s="109">
        <v>0.60879629629629628</v>
      </c>
      <c r="C134" s="110">
        <v>13</v>
      </c>
      <c r="D134" s="111">
        <v>33.24</v>
      </c>
      <c r="E134" s="111">
        <v>432.12</v>
      </c>
      <c r="F134" s="60" t="s">
        <v>12</v>
      </c>
    </row>
    <row r="135" spans="2:6">
      <c r="B135" s="109">
        <v>0.60971064814814813</v>
      </c>
      <c r="C135" s="110">
        <v>215</v>
      </c>
      <c r="D135" s="111">
        <v>33.24</v>
      </c>
      <c r="E135" s="111">
        <v>7146.6</v>
      </c>
      <c r="F135" s="60" t="s">
        <v>12</v>
      </c>
    </row>
    <row r="136" spans="2:6">
      <c r="B136" s="109">
        <v>0.60971064814814813</v>
      </c>
      <c r="C136" s="110">
        <v>575</v>
      </c>
      <c r="D136" s="111">
        <v>33.22</v>
      </c>
      <c r="E136" s="111">
        <v>19101.5</v>
      </c>
      <c r="F136" s="60" t="s">
        <v>12</v>
      </c>
    </row>
    <row r="137" spans="2:6">
      <c r="B137" s="109">
        <v>0.60971064814814813</v>
      </c>
      <c r="C137" s="110">
        <v>406</v>
      </c>
      <c r="D137" s="111">
        <v>33.22</v>
      </c>
      <c r="E137" s="111">
        <v>13487.32</v>
      </c>
      <c r="F137" s="60" t="s">
        <v>12</v>
      </c>
    </row>
    <row r="138" spans="2:6">
      <c r="B138" s="109">
        <v>0.61184027777777783</v>
      </c>
      <c r="C138" s="110">
        <v>310</v>
      </c>
      <c r="D138" s="111">
        <v>33.22</v>
      </c>
      <c r="E138" s="111">
        <v>10298.199999999999</v>
      </c>
      <c r="F138" s="60" t="s">
        <v>12</v>
      </c>
    </row>
    <row r="139" spans="2:6">
      <c r="B139" s="109">
        <v>0.61214120370370373</v>
      </c>
      <c r="C139" s="110">
        <v>104</v>
      </c>
      <c r="D139" s="111">
        <v>33.18</v>
      </c>
      <c r="E139" s="111">
        <v>3450.72</v>
      </c>
      <c r="F139" s="60" t="s">
        <v>12</v>
      </c>
    </row>
    <row r="140" spans="2:6">
      <c r="B140" s="109">
        <v>0.6131712962962963</v>
      </c>
      <c r="C140" s="110">
        <v>158</v>
      </c>
      <c r="D140" s="111">
        <v>33.28</v>
      </c>
      <c r="E140" s="111">
        <v>5258.24</v>
      </c>
      <c r="F140" s="60" t="s">
        <v>12</v>
      </c>
    </row>
    <row r="141" spans="2:6">
      <c r="B141" s="109">
        <v>0.61440972222222223</v>
      </c>
      <c r="C141" s="110">
        <v>218</v>
      </c>
      <c r="D141" s="111">
        <v>33.26</v>
      </c>
      <c r="E141" s="111">
        <v>7250.6799999999994</v>
      </c>
      <c r="F141" s="60" t="s">
        <v>12</v>
      </c>
    </row>
    <row r="142" spans="2:6">
      <c r="B142" s="109">
        <v>0.6174074074074074</v>
      </c>
      <c r="C142" s="110">
        <v>365</v>
      </c>
      <c r="D142" s="111">
        <v>33.22</v>
      </c>
      <c r="E142" s="111">
        <v>12125.3</v>
      </c>
      <c r="F142" s="60" t="s">
        <v>12</v>
      </c>
    </row>
    <row r="143" spans="2:6">
      <c r="B143" s="109">
        <v>0.62177083333333338</v>
      </c>
      <c r="C143" s="110">
        <v>400</v>
      </c>
      <c r="D143" s="111">
        <v>33.36</v>
      </c>
      <c r="E143" s="111">
        <v>13344</v>
      </c>
      <c r="F143" s="60" t="s">
        <v>12</v>
      </c>
    </row>
    <row r="144" spans="2:6">
      <c r="B144" s="109">
        <v>0.62177083333333338</v>
      </c>
      <c r="C144" s="110">
        <v>56</v>
      </c>
      <c r="D144" s="111">
        <v>33.36</v>
      </c>
      <c r="E144" s="111">
        <v>1868.1599999999999</v>
      </c>
      <c r="F144" s="60" t="s">
        <v>12</v>
      </c>
    </row>
    <row r="145" spans="2:6">
      <c r="B145" s="109">
        <v>0.6229513888888889</v>
      </c>
      <c r="C145" s="110">
        <v>163</v>
      </c>
      <c r="D145" s="111">
        <v>33.4</v>
      </c>
      <c r="E145" s="111">
        <v>5444.2</v>
      </c>
      <c r="F145" s="60" t="s">
        <v>12</v>
      </c>
    </row>
    <row r="146" spans="2:6">
      <c r="B146" s="109">
        <v>0.6229513888888889</v>
      </c>
      <c r="C146" s="110">
        <v>7</v>
      </c>
      <c r="D146" s="111">
        <v>33.4</v>
      </c>
      <c r="E146" s="111">
        <v>233.79999999999998</v>
      </c>
      <c r="F146" s="60" t="s">
        <v>12</v>
      </c>
    </row>
    <row r="147" spans="2:6">
      <c r="B147" s="109">
        <v>0.6229513888888889</v>
      </c>
      <c r="C147" s="110">
        <v>260</v>
      </c>
      <c r="D147" s="111">
        <v>33.4</v>
      </c>
      <c r="E147" s="111">
        <v>8684</v>
      </c>
      <c r="F147" s="60" t="s">
        <v>12</v>
      </c>
    </row>
    <row r="148" spans="2:6">
      <c r="B148" s="109">
        <v>0.62733796296296296</v>
      </c>
      <c r="C148" s="110">
        <v>88</v>
      </c>
      <c r="D148" s="111">
        <v>33.520000000000003</v>
      </c>
      <c r="E148" s="111">
        <v>2949.76</v>
      </c>
      <c r="F148" s="60" t="s">
        <v>12</v>
      </c>
    </row>
    <row r="149" spans="2:6">
      <c r="B149" s="109">
        <v>0.62733796296296296</v>
      </c>
      <c r="C149" s="110">
        <v>204</v>
      </c>
      <c r="D149" s="111">
        <v>33.520000000000003</v>
      </c>
      <c r="E149" s="111">
        <v>6838.0800000000008</v>
      </c>
      <c r="F149" s="60" t="s">
        <v>12</v>
      </c>
    </row>
    <row r="150" spans="2:6">
      <c r="B150" s="109">
        <v>0.63399305555555552</v>
      </c>
      <c r="C150" s="110">
        <v>173</v>
      </c>
      <c r="D150" s="111">
        <v>33.520000000000003</v>
      </c>
      <c r="E150" s="111">
        <v>5798.9600000000009</v>
      </c>
      <c r="F150" s="60" t="s">
        <v>12</v>
      </c>
    </row>
    <row r="151" spans="2:6">
      <c r="B151" s="109">
        <v>0.63446759259259256</v>
      </c>
      <c r="C151" s="110">
        <v>764</v>
      </c>
      <c r="D151" s="111">
        <v>33.5</v>
      </c>
      <c r="E151" s="111">
        <v>25594</v>
      </c>
      <c r="F151" s="60" t="s">
        <v>12</v>
      </c>
    </row>
    <row r="152" spans="2:6">
      <c r="B152" s="109">
        <v>0.64064814814814819</v>
      </c>
      <c r="C152" s="110">
        <v>3</v>
      </c>
      <c r="D152" s="111">
        <v>33.619999999999997</v>
      </c>
      <c r="E152" s="111">
        <v>100.85999999999999</v>
      </c>
      <c r="F152" s="60" t="s">
        <v>12</v>
      </c>
    </row>
    <row r="153" spans="2:6">
      <c r="B153" s="109">
        <v>0.64079861111111114</v>
      </c>
      <c r="C153" s="110">
        <v>272</v>
      </c>
      <c r="D153" s="111">
        <v>33.619999999999997</v>
      </c>
      <c r="E153" s="111">
        <v>9144.64</v>
      </c>
      <c r="F153" s="60" t="s">
        <v>12</v>
      </c>
    </row>
    <row r="154" spans="2:6">
      <c r="B154" s="109">
        <v>0.64079861111111114</v>
      </c>
      <c r="C154" s="110">
        <v>9</v>
      </c>
      <c r="D154" s="111">
        <v>33.619999999999997</v>
      </c>
      <c r="E154" s="111">
        <v>302.58</v>
      </c>
      <c r="F154" s="60" t="s">
        <v>12</v>
      </c>
    </row>
    <row r="155" spans="2:6">
      <c r="B155" s="109">
        <v>0.64517361111111116</v>
      </c>
      <c r="C155" s="110">
        <v>40</v>
      </c>
      <c r="D155" s="111">
        <v>33.64</v>
      </c>
      <c r="E155" s="111">
        <v>1345.6</v>
      </c>
      <c r="F155" s="60" t="s">
        <v>12</v>
      </c>
    </row>
    <row r="156" spans="2:6">
      <c r="B156" s="109">
        <v>0.64517361111111116</v>
      </c>
      <c r="C156" s="110">
        <v>498</v>
      </c>
      <c r="D156" s="111">
        <v>33.64</v>
      </c>
      <c r="E156" s="111">
        <v>16752.72</v>
      </c>
      <c r="F156" s="60" t="s">
        <v>12</v>
      </c>
    </row>
    <row r="157" spans="2:6">
      <c r="B157" s="109">
        <v>0.64582175925925922</v>
      </c>
      <c r="C157" s="110">
        <v>152</v>
      </c>
      <c r="D157" s="111">
        <v>33.659999999999997</v>
      </c>
      <c r="E157" s="111">
        <v>5116.32</v>
      </c>
      <c r="F157" s="60" t="s">
        <v>12</v>
      </c>
    </row>
    <row r="158" spans="2:6">
      <c r="B158" s="109">
        <v>0.64582175925925922</v>
      </c>
      <c r="C158" s="110">
        <v>303</v>
      </c>
      <c r="D158" s="111">
        <v>33.659999999999997</v>
      </c>
      <c r="E158" s="111">
        <v>10198.98</v>
      </c>
      <c r="F158" s="60" t="s">
        <v>12</v>
      </c>
    </row>
    <row r="159" spans="2:6">
      <c r="B159" s="109">
        <v>0.64584490740740741</v>
      </c>
      <c r="C159" s="110">
        <v>172</v>
      </c>
      <c r="D159" s="111">
        <v>33.659999999999997</v>
      </c>
      <c r="E159" s="111">
        <v>5789.5199999999995</v>
      </c>
      <c r="F159" s="60" t="s">
        <v>12</v>
      </c>
    </row>
    <row r="160" spans="2:6">
      <c r="B160" s="109">
        <v>0.64789351851851851</v>
      </c>
      <c r="C160" s="110">
        <v>309</v>
      </c>
      <c r="D160" s="111">
        <v>33.619999999999997</v>
      </c>
      <c r="E160" s="111">
        <v>10388.58</v>
      </c>
      <c r="F160" s="60" t="s">
        <v>12</v>
      </c>
    </row>
    <row r="161" spans="2:6">
      <c r="B161" s="109">
        <v>0.65046296296296291</v>
      </c>
      <c r="C161" s="110">
        <v>219</v>
      </c>
      <c r="D161" s="111">
        <v>33.58</v>
      </c>
      <c r="E161" s="111">
        <v>7354.0199999999995</v>
      </c>
      <c r="F161" s="60" t="s">
        <v>12</v>
      </c>
    </row>
    <row r="162" spans="2:6">
      <c r="B162" s="109">
        <v>0.65079861111111115</v>
      </c>
      <c r="C162" s="110">
        <v>155</v>
      </c>
      <c r="D162" s="111">
        <v>33.56</v>
      </c>
      <c r="E162" s="111">
        <v>5201.8</v>
      </c>
      <c r="F162" s="60" t="s">
        <v>12</v>
      </c>
    </row>
    <row r="163" spans="2:6">
      <c r="B163" s="109">
        <v>0.65079861111111115</v>
      </c>
      <c r="C163" s="110">
        <v>70</v>
      </c>
      <c r="D163" s="111">
        <v>33.56</v>
      </c>
      <c r="E163" s="111">
        <v>2349.2000000000003</v>
      </c>
      <c r="F163" s="60" t="s">
        <v>12</v>
      </c>
    </row>
    <row r="164" spans="2:6">
      <c r="B164" s="109">
        <v>0.6542824074074074</v>
      </c>
      <c r="C164" s="110">
        <v>107</v>
      </c>
      <c r="D164" s="111">
        <v>33.659999999999997</v>
      </c>
      <c r="E164" s="111">
        <v>3601.6199999999994</v>
      </c>
      <c r="F164" s="60" t="s">
        <v>12</v>
      </c>
    </row>
    <row r="165" spans="2:6">
      <c r="B165" s="109">
        <v>0.65695601851851848</v>
      </c>
      <c r="C165" s="110">
        <v>331</v>
      </c>
      <c r="D165" s="111">
        <v>33.700000000000003</v>
      </c>
      <c r="E165" s="111">
        <v>11154.7</v>
      </c>
      <c r="F165" s="60" t="s">
        <v>12</v>
      </c>
    </row>
    <row r="166" spans="2:6">
      <c r="B166" s="109">
        <v>0.65901620370370373</v>
      </c>
      <c r="C166" s="110">
        <v>218</v>
      </c>
      <c r="D166" s="111">
        <v>33.72</v>
      </c>
      <c r="E166" s="111">
        <v>7350.96</v>
      </c>
      <c r="F166" s="60" t="s">
        <v>12</v>
      </c>
    </row>
    <row r="167" spans="2:6">
      <c r="B167" s="109">
        <v>0.66048611111111111</v>
      </c>
      <c r="C167" s="110">
        <v>140</v>
      </c>
      <c r="D167" s="111">
        <v>33.700000000000003</v>
      </c>
      <c r="E167" s="111">
        <v>4718</v>
      </c>
      <c r="F167" s="60" t="s">
        <v>12</v>
      </c>
    </row>
    <row r="168" spans="2:6">
      <c r="B168" s="109">
        <v>0.66048611111111111</v>
      </c>
      <c r="C168" s="110">
        <v>3</v>
      </c>
      <c r="D168" s="111">
        <v>33.700000000000003</v>
      </c>
      <c r="E168" s="111">
        <v>101.10000000000001</v>
      </c>
      <c r="F168" s="60" t="s">
        <v>12</v>
      </c>
    </row>
    <row r="169" spans="2:6">
      <c r="B169" s="109">
        <v>0.66182870370370372</v>
      </c>
      <c r="C169" s="110">
        <v>54</v>
      </c>
      <c r="D169" s="111">
        <v>33.700000000000003</v>
      </c>
      <c r="E169" s="111">
        <v>1819.8000000000002</v>
      </c>
      <c r="F169" s="60" t="s">
        <v>12</v>
      </c>
    </row>
    <row r="170" spans="2:6">
      <c r="B170" s="109">
        <v>0.66182870370370372</v>
      </c>
      <c r="C170" s="110">
        <v>44</v>
      </c>
      <c r="D170" s="111">
        <v>33.700000000000003</v>
      </c>
      <c r="E170" s="111">
        <v>1482.8000000000002</v>
      </c>
      <c r="F170" s="60" t="s">
        <v>12</v>
      </c>
    </row>
    <row r="171" spans="2:6">
      <c r="B171" s="109">
        <v>0.66252314814814817</v>
      </c>
      <c r="C171" s="110">
        <v>118</v>
      </c>
      <c r="D171" s="111">
        <v>33.72</v>
      </c>
      <c r="E171" s="111">
        <v>3978.96</v>
      </c>
      <c r="F171" s="60" t="s">
        <v>12</v>
      </c>
    </row>
    <row r="172" spans="2:6">
      <c r="B172" s="109">
        <v>0.66275462962962961</v>
      </c>
      <c r="C172" s="110">
        <v>8</v>
      </c>
      <c r="D172" s="111">
        <v>33.72</v>
      </c>
      <c r="E172" s="111">
        <v>269.76</v>
      </c>
      <c r="F172" s="60" t="s">
        <v>12</v>
      </c>
    </row>
    <row r="173" spans="2:6">
      <c r="B173" s="109">
        <v>0.66461805555555553</v>
      </c>
      <c r="C173" s="110">
        <v>119</v>
      </c>
      <c r="D173" s="111">
        <v>33.72</v>
      </c>
      <c r="E173" s="111">
        <v>4012.68</v>
      </c>
      <c r="F173" s="60" t="s">
        <v>12</v>
      </c>
    </row>
    <row r="174" spans="2:6">
      <c r="B174" s="109">
        <v>0.66491898148148143</v>
      </c>
      <c r="C174" s="110">
        <v>37</v>
      </c>
      <c r="D174" s="111">
        <v>33.72</v>
      </c>
      <c r="E174" s="111">
        <v>1247.6399999999999</v>
      </c>
      <c r="F174" s="60" t="s">
        <v>12</v>
      </c>
    </row>
    <row r="175" spans="2:6">
      <c r="B175" s="109">
        <v>0.66491898148148143</v>
      </c>
      <c r="C175" s="110">
        <v>120</v>
      </c>
      <c r="D175" s="111">
        <v>33.72</v>
      </c>
      <c r="E175" s="111">
        <v>4046.3999999999996</v>
      </c>
      <c r="F175" s="60" t="s">
        <v>12</v>
      </c>
    </row>
    <row r="176" spans="2:6">
      <c r="B176" s="109">
        <v>0.66572916666666671</v>
      </c>
      <c r="C176" s="110">
        <v>222</v>
      </c>
      <c r="D176" s="111">
        <v>33.72</v>
      </c>
      <c r="E176" s="111">
        <v>7485.84</v>
      </c>
      <c r="F176" s="60" t="s">
        <v>12</v>
      </c>
    </row>
    <row r="177" spans="2:6">
      <c r="B177" s="109">
        <v>0.66822916666666665</v>
      </c>
      <c r="C177" s="110">
        <v>22</v>
      </c>
      <c r="D177" s="111">
        <v>33.700000000000003</v>
      </c>
      <c r="E177" s="111">
        <v>741.40000000000009</v>
      </c>
      <c r="F177" s="60" t="s">
        <v>12</v>
      </c>
    </row>
    <row r="178" spans="2:6">
      <c r="B178" s="109">
        <v>0.66822916666666665</v>
      </c>
      <c r="C178" s="110">
        <v>75</v>
      </c>
      <c r="D178" s="111">
        <v>33.700000000000003</v>
      </c>
      <c r="E178" s="111">
        <v>2527.5</v>
      </c>
      <c r="F178" s="60" t="s">
        <v>12</v>
      </c>
    </row>
    <row r="179" spans="2:6">
      <c r="B179" s="109">
        <v>0.6690625</v>
      </c>
      <c r="C179" s="110">
        <v>232</v>
      </c>
      <c r="D179" s="111">
        <v>33.659999999999997</v>
      </c>
      <c r="E179" s="111">
        <v>7809.119999999999</v>
      </c>
      <c r="F179" s="60" t="s">
        <v>12</v>
      </c>
    </row>
    <row r="180" spans="2:6">
      <c r="B180" s="109">
        <v>0.6694444444444444</v>
      </c>
      <c r="C180" s="110">
        <v>96</v>
      </c>
      <c r="D180" s="111">
        <v>33.64</v>
      </c>
      <c r="E180" s="111">
        <v>3229.44</v>
      </c>
      <c r="F180" s="60" t="s">
        <v>12</v>
      </c>
    </row>
    <row r="181" spans="2:6">
      <c r="B181" s="109">
        <v>0.67466435185185181</v>
      </c>
      <c r="C181" s="110">
        <v>292</v>
      </c>
      <c r="D181" s="111">
        <v>33.6</v>
      </c>
      <c r="E181" s="111">
        <v>9811.2000000000007</v>
      </c>
      <c r="F181" s="60" t="s">
        <v>12</v>
      </c>
    </row>
    <row r="182" spans="2:6">
      <c r="B182" s="109">
        <v>0.67581018518518521</v>
      </c>
      <c r="C182" s="110">
        <v>6</v>
      </c>
      <c r="D182" s="111">
        <v>33.56</v>
      </c>
      <c r="E182" s="111">
        <v>201.36</v>
      </c>
      <c r="F182" s="60" t="s">
        <v>12</v>
      </c>
    </row>
    <row r="183" spans="2:6">
      <c r="B183" s="109">
        <v>0.67581018518518521</v>
      </c>
      <c r="C183" s="110">
        <v>341</v>
      </c>
      <c r="D183" s="111">
        <v>33.56</v>
      </c>
      <c r="E183" s="111">
        <v>11443.960000000001</v>
      </c>
      <c r="F183" s="60" t="s">
        <v>12</v>
      </c>
    </row>
    <row r="184" spans="2:6">
      <c r="B184" s="109">
        <v>0.67829861111111112</v>
      </c>
      <c r="C184" s="110">
        <v>99</v>
      </c>
      <c r="D184" s="111">
        <v>33.5</v>
      </c>
      <c r="E184" s="111">
        <v>3316.5</v>
      </c>
      <c r="F184" s="60" t="s">
        <v>12</v>
      </c>
    </row>
    <row r="185" spans="2:6">
      <c r="B185" s="109">
        <v>0.6812731481481481</v>
      </c>
      <c r="C185" s="110">
        <v>107</v>
      </c>
      <c r="D185" s="111">
        <v>33.56</v>
      </c>
      <c r="E185" s="111">
        <v>3590.92</v>
      </c>
      <c r="F185" s="60" t="s">
        <v>12</v>
      </c>
    </row>
    <row r="186" spans="2:6">
      <c r="B186" s="109">
        <v>0.6812731481481481</v>
      </c>
      <c r="C186" s="110">
        <v>316</v>
      </c>
      <c r="D186" s="111">
        <v>33.56</v>
      </c>
      <c r="E186" s="111">
        <v>10604.960000000001</v>
      </c>
      <c r="F186" s="60" t="s">
        <v>12</v>
      </c>
    </row>
    <row r="187" spans="2:6">
      <c r="B187" s="109">
        <v>0.68162037037037038</v>
      </c>
      <c r="C187" s="110">
        <v>38</v>
      </c>
      <c r="D187" s="111">
        <v>33.54</v>
      </c>
      <c r="E187" s="111">
        <v>1274.52</v>
      </c>
      <c r="F187" s="60" t="s">
        <v>12</v>
      </c>
    </row>
    <row r="188" spans="2:6">
      <c r="B188" s="109">
        <v>0.68291666666666662</v>
      </c>
      <c r="C188" s="110">
        <v>201</v>
      </c>
      <c r="D188" s="111">
        <v>33.58</v>
      </c>
      <c r="E188" s="111">
        <v>6749.58</v>
      </c>
      <c r="F188" s="60" t="s">
        <v>12</v>
      </c>
    </row>
    <row r="189" spans="2:6">
      <c r="B189" s="109">
        <v>0.6861342592592593</v>
      </c>
      <c r="C189" s="110">
        <v>104</v>
      </c>
      <c r="D189" s="111">
        <v>33.58</v>
      </c>
      <c r="E189" s="111">
        <v>3492.3199999999997</v>
      </c>
      <c r="F189" s="60" t="s">
        <v>12</v>
      </c>
    </row>
    <row r="190" spans="2:6">
      <c r="B190" s="109">
        <v>0.68899305555555557</v>
      </c>
      <c r="C190" s="110">
        <v>74</v>
      </c>
      <c r="D190" s="111">
        <v>33.619999999999997</v>
      </c>
      <c r="E190" s="111">
        <v>2487.8799999999997</v>
      </c>
      <c r="F190" s="60" t="s">
        <v>12</v>
      </c>
    </row>
    <row r="191" spans="2:6">
      <c r="B191" s="109">
        <v>0.68960648148148151</v>
      </c>
      <c r="C191" s="110">
        <v>453</v>
      </c>
      <c r="D191" s="111">
        <v>33.619999999999997</v>
      </c>
      <c r="E191" s="111">
        <v>15229.859999999999</v>
      </c>
      <c r="F191" s="60" t="s">
        <v>12</v>
      </c>
    </row>
    <row r="192" spans="2:6">
      <c r="B192" s="109">
        <v>0.69222222222222218</v>
      </c>
      <c r="C192" s="110">
        <v>34</v>
      </c>
      <c r="D192" s="111">
        <v>33.56</v>
      </c>
      <c r="E192" s="111">
        <v>1141.04</v>
      </c>
      <c r="F192" s="60" t="s">
        <v>12</v>
      </c>
    </row>
    <row r="193" spans="2:6">
      <c r="B193" s="109">
        <v>0.69222222222222218</v>
      </c>
      <c r="C193" s="110">
        <v>59</v>
      </c>
      <c r="D193" s="111">
        <v>33.56</v>
      </c>
      <c r="E193" s="111">
        <v>1980.0400000000002</v>
      </c>
      <c r="F193" s="60" t="s">
        <v>12</v>
      </c>
    </row>
    <row r="194" spans="2:6">
      <c r="B194" s="109">
        <v>0.69355324074074076</v>
      </c>
      <c r="C194" s="110">
        <v>201</v>
      </c>
      <c r="D194" s="111">
        <v>33.6</v>
      </c>
      <c r="E194" s="111">
        <v>6753.6</v>
      </c>
      <c r="F194" s="60" t="s">
        <v>12</v>
      </c>
    </row>
    <row r="195" spans="2:6">
      <c r="B195" s="109">
        <v>0.69423611111111116</v>
      </c>
      <c r="C195" s="110">
        <v>303</v>
      </c>
      <c r="D195" s="111">
        <v>33.6</v>
      </c>
      <c r="E195" s="111">
        <v>10180.800000000001</v>
      </c>
      <c r="F195" s="60" t="s">
        <v>12</v>
      </c>
    </row>
    <row r="196" spans="2:6">
      <c r="B196" s="109">
        <v>0.6966782407407407</v>
      </c>
      <c r="C196" s="110">
        <v>218</v>
      </c>
      <c r="D196" s="111">
        <v>33.54</v>
      </c>
      <c r="E196" s="111">
        <v>7311.72</v>
      </c>
      <c r="F196" s="60" t="s">
        <v>12</v>
      </c>
    </row>
    <row r="197" spans="2:6">
      <c r="B197" s="109">
        <v>0.70251157407407405</v>
      </c>
      <c r="C197" s="110">
        <v>653</v>
      </c>
      <c r="D197" s="111">
        <v>33.58</v>
      </c>
      <c r="E197" s="111">
        <v>21927.739999999998</v>
      </c>
      <c r="F197" s="60" t="s">
        <v>12</v>
      </c>
    </row>
    <row r="198" spans="2:6">
      <c r="B198" s="109">
        <v>0.70353009259259258</v>
      </c>
      <c r="C198" s="110">
        <v>81</v>
      </c>
      <c r="D198" s="111">
        <v>33.56</v>
      </c>
      <c r="E198" s="111">
        <v>2718.36</v>
      </c>
      <c r="F198" s="60" t="s">
        <v>12</v>
      </c>
    </row>
    <row r="199" spans="2:6">
      <c r="B199" s="109">
        <v>0.70353009259259258</v>
      </c>
      <c r="C199" s="110">
        <v>182</v>
      </c>
      <c r="D199" s="111">
        <v>33.56</v>
      </c>
      <c r="E199" s="111">
        <v>6107.92</v>
      </c>
      <c r="F199" s="60" t="s">
        <v>12</v>
      </c>
    </row>
    <row r="200" spans="2:6">
      <c r="B200" s="109">
        <v>0.7058564814814815</v>
      </c>
      <c r="C200" s="110">
        <v>97</v>
      </c>
      <c r="D200" s="111">
        <v>33.520000000000003</v>
      </c>
      <c r="E200" s="111">
        <v>3251.4400000000005</v>
      </c>
      <c r="F200" s="60" t="s">
        <v>12</v>
      </c>
    </row>
    <row r="201" spans="2:6">
      <c r="B201" s="109">
        <v>0.70636574074074077</v>
      </c>
      <c r="C201" s="110">
        <v>275</v>
      </c>
      <c r="D201" s="111">
        <v>33.5</v>
      </c>
      <c r="E201" s="111">
        <v>9212.5</v>
      </c>
      <c r="F201" s="60" t="s">
        <v>12</v>
      </c>
    </row>
    <row r="202" spans="2:6">
      <c r="B202" s="109">
        <v>0.70775462962962965</v>
      </c>
      <c r="C202" s="110">
        <v>127</v>
      </c>
      <c r="D202" s="111">
        <v>33.46</v>
      </c>
      <c r="E202" s="111">
        <v>4249.42</v>
      </c>
      <c r="F202" s="60" t="s">
        <v>12</v>
      </c>
    </row>
    <row r="203" spans="2:6">
      <c r="B203" s="109">
        <v>0.70937499999999998</v>
      </c>
      <c r="C203" s="110">
        <v>42</v>
      </c>
      <c r="D203" s="111">
        <v>33.46</v>
      </c>
      <c r="E203" s="111">
        <v>1405.32</v>
      </c>
      <c r="F203" s="60" t="s">
        <v>12</v>
      </c>
    </row>
    <row r="204" spans="2:6">
      <c r="B204" s="109">
        <v>0.70940972222222221</v>
      </c>
      <c r="C204" s="110">
        <v>42</v>
      </c>
      <c r="D204" s="111">
        <v>33.46</v>
      </c>
      <c r="E204" s="111">
        <v>1405.32</v>
      </c>
      <c r="F204" s="60" t="s">
        <v>12</v>
      </c>
    </row>
    <row r="205" spans="2:6">
      <c r="B205" s="109">
        <v>0.70944444444444443</v>
      </c>
      <c r="C205" s="110">
        <v>42</v>
      </c>
      <c r="D205" s="111">
        <v>33.46</v>
      </c>
      <c r="E205" s="111">
        <v>1405.32</v>
      </c>
      <c r="F205" s="60" t="s">
        <v>12</v>
      </c>
    </row>
    <row r="206" spans="2:6">
      <c r="B206" s="109">
        <v>0.7109375</v>
      </c>
      <c r="C206" s="110">
        <v>261</v>
      </c>
      <c r="D206" s="111">
        <v>33.520000000000003</v>
      </c>
      <c r="E206" s="111">
        <v>8748.7200000000012</v>
      </c>
      <c r="F206" s="60" t="s">
        <v>12</v>
      </c>
    </row>
    <row r="207" spans="2:6">
      <c r="B207" s="109">
        <v>0.71266203703703701</v>
      </c>
      <c r="C207" s="110">
        <v>154</v>
      </c>
      <c r="D207" s="111">
        <v>33.479999999999997</v>
      </c>
      <c r="E207" s="111">
        <v>5155.9199999999992</v>
      </c>
      <c r="F207" s="60" t="s">
        <v>12</v>
      </c>
    </row>
    <row r="208" spans="2:6">
      <c r="B208" s="109">
        <v>0.71517361111111111</v>
      </c>
      <c r="C208" s="110">
        <v>216</v>
      </c>
      <c r="D208" s="111">
        <v>33.479999999999997</v>
      </c>
      <c r="E208" s="111">
        <v>7231.6799999999994</v>
      </c>
      <c r="F208" s="60" t="s">
        <v>12</v>
      </c>
    </row>
    <row r="209" spans="2:6">
      <c r="B209" s="109">
        <v>0.71858796296296301</v>
      </c>
      <c r="C209" s="110">
        <v>75</v>
      </c>
      <c r="D209" s="111">
        <v>33.479999999999997</v>
      </c>
      <c r="E209" s="111">
        <v>2510.9999999999995</v>
      </c>
      <c r="F209" s="60" t="s">
        <v>12</v>
      </c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  <row r="330" spans="2:6">
      <c r="B330" s="109"/>
      <c r="C330" s="110"/>
      <c r="D330" s="111"/>
      <c r="E330" s="111"/>
      <c r="F330" s="60"/>
    </row>
    <row r="331" spans="2:6">
      <c r="B331" s="109"/>
      <c r="C331" s="110"/>
      <c r="D331" s="111"/>
      <c r="E331" s="111"/>
      <c r="F331" s="60"/>
    </row>
    <row r="332" spans="2:6">
      <c r="B332" s="109"/>
      <c r="C332" s="110"/>
      <c r="D332" s="111"/>
      <c r="E332" s="111"/>
      <c r="F332" s="60"/>
    </row>
    <row r="333" spans="2:6">
      <c r="B333" s="109"/>
      <c r="C333" s="110"/>
      <c r="D333" s="111"/>
      <c r="E333" s="111"/>
      <c r="F333" s="60"/>
    </row>
    <row r="334" spans="2:6">
      <c r="B334" s="109"/>
      <c r="C334" s="110"/>
      <c r="D334" s="111"/>
      <c r="E334" s="111"/>
      <c r="F334" s="60"/>
    </row>
    <row r="335" spans="2:6">
      <c r="B335" s="109"/>
      <c r="C335" s="110"/>
      <c r="D335" s="111"/>
      <c r="E335" s="111"/>
      <c r="F335" s="60"/>
    </row>
    <row r="336" spans="2:6">
      <c r="B336" s="109"/>
      <c r="C336" s="110"/>
      <c r="D336" s="111"/>
      <c r="E336" s="111"/>
      <c r="F336" s="60"/>
    </row>
    <row r="337" spans="2:6">
      <c r="B337" s="109"/>
      <c r="C337" s="110"/>
      <c r="D337" s="111"/>
      <c r="E337" s="111"/>
      <c r="F337" s="60"/>
    </row>
    <row r="338" spans="2:6">
      <c r="B338" s="109"/>
      <c r="C338" s="110"/>
      <c r="D338" s="111"/>
      <c r="E338" s="111"/>
      <c r="F338" s="60"/>
    </row>
    <row r="339" spans="2:6">
      <c r="B339" s="109"/>
      <c r="C339" s="110"/>
      <c r="D339" s="111"/>
      <c r="E339" s="111"/>
      <c r="F339" s="60"/>
    </row>
    <row r="340" spans="2:6">
      <c r="B340" s="109"/>
      <c r="C340" s="110"/>
      <c r="D340" s="111"/>
      <c r="E340" s="111"/>
      <c r="F340" s="60"/>
    </row>
    <row r="341" spans="2:6">
      <c r="B341" s="109"/>
      <c r="C341" s="110"/>
      <c r="D341" s="111"/>
      <c r="E341" s="111"/>
      <c r="F341" s="60"/>
    </row>
    <row r="342" spans="2:6">
      <c r="B342" s="109"/>
      <c r="C342" s="110"/>
      <c r="D342" s="111"/>
      <c r="E342" s="111"/>
      <c r="F342" s="60"/>
    </row>
    <row r="343" spans="2:6">
      <c r="B343" s="109"/>
      <c r="C343" s="110"/>
      <c r="D343" s="111"/>
      <c r="E343" s="111"/>
      <c r="F343" s="60"/>
    </row>
    <row r="344" spans="2:6">
      <c r="B344" s="109"/>
      <c r="C344" s="110"/>
      <c r="D344" s="111"/>
      <c r="E344" s="111"/>
      <c r="F344" s="60"/>
    </row>
    <row r="345" spans="2:6">
      <c r="B345" s="109"/>
      <c r="C345" s="110"/>
      <c r="D345" s="111"/>
      <c r="E345" s="111"/>
      <c r="F345" s="60"/>
    </row>
    <row r="346" spans="2:6">
      <c r="B346" s="109"/>
      <c r="C346" s="110"/>
      <c r="D346" s="111"/>
      <c r="E346" s="111"/>
      <c r="F346" s="60"/>
    </row>
    <row r="347" spans="2:6">
      <c r="B347" s="109"/>
      <c r="C347" s="110"/>
      <c r="D347" s="111"/>
      <c r="E347" s="111"/>
      <c r="F347" s="60"/>
    </row>
    <row r="348" spans="2:6">
      <c r="B348" s="109"/>
      <c r="C348" s="110"/>
      <c r="D348" s="111"/>
      <c r="E348" s="111"/>
      <c r="F348" s="60"/>
    </row>
    <row r="349" spans="2:6">
      <c r="B349" s="109"/>
      <c r="C349" s="110"/>
      <c r="D349" s="111"/>
      <c r="E349" s="111"/>
      <c r="F349" s="60"/>
    </row>
    <row r="350" spans="2:6">
      <c r="B350" s="109"/>
      <c r="C350" s="110"/>
      <c r="D350" s="111"/>
      <c r="E350" s="111"/>
      <c r="F350" s="60"/>
    </row>
    <row r="351" spans="2:6">
      <c r="B351" s="109"/>
      <c r="C351" s="110"/>
      <c r="D351" s="111"/>
      <c r="E351" s="111"/>
      <c r="F351" s="60"/>
    </row>
    <row r="352" spans="2:6">
      <c r="B352" s="109"/>
      <c r="C352" s="110"/>
      <c r="D352" s="111"/>
      <c r="E352" s="111"/>
      <c r="F352" s="60"/>
    </row>
    <row r="353" spans="2:6">
      <c r="B353" s="109"/>
      <c r="C353" s="110"/>
      <c r="D353" s="111"/>
      <c r="E353" s="111"/>
      <c r="F353" s="60"/>
    </row>
    <row r="354" spans="2:6">
      <c r="B354" s="109"/>
      <c r="C354" s="110"/>
      <c r="D354" s="111"/>
      <c r="E354" s="111"/>
      <c r="F354" s="60"/>
    </row>
    <row r="355" spans="2:6">
      <c r="B355" s="109"/>
      <c r="C355" s="110"/>
      <c r="D355" s="111"/>
      <c r="E355" s="111"/>
      <c r="F355" s="60"/>
    </row>
    <row r="356" spans="2:6">
      <c r="B356" s="109"/>
      <c r="C356" s="110"/>
      <c r="D356" s="111"/>
      <c r="E356" s="111"/>
      <c r="F356" s="60"/>
    </row>
    <row r="357" spans="2:6">
      <c r="B357" s="109"/>
      <c r="C357" s="110"/>
      <c r="D357" s="111"/>
      <c r="E357" s="111"/>
      <c r="F357" s="60"/>
    </row>
    <row r="358" spans="2:6">
      <c r="B358" s="109"/>
      <c r="C358" s="110"/>
      <c r="D358" s="111"/>
      <c r="E358" s="111"/>
      <c r="F358" s="60"/>
    </row>
    <row r="359" spans="2:6">
      <c r="B359" s="109"/>
      <c r="C359" s="110"/>
      <c r="D359" s="111"/>
      <c r="E359" s="111"/>
      <c r="F359" s="60"/>
    </row>
    <row r="360" spans="2:6">
      <c r="B360" s="109"/>
      <c r="C360" s="110"/>
      <c r="D360" s="111"/>
      <c r="E360" s="111"/>
      <c r="F360" s="60"/>
    </row>
    <row r="361" spans="2:6">
      <c r="B361" s="109"/>
      <c r="C361" s="110"/>
      <c r="D361" s="111"/>
      <c r="E361" s="111"/>
      <c r="F361" s="60"/>
    </row>
    <row r="362" spans="2:6">
      <c r="B362" s="109"/>
      <c r="C362" s="110"/>
      <c r="D362" s="111"/>
      <c r="E362" s="111"/>
      <c r="F362" s="60"/>
    </row>
    <row r="363" spans="2:6">
      <c r="B363" s="109"/>
      <c r="C363" s="110"/>
      <c r="D363" s="111"/>
      <c r="E363" s="111"/>
      <c r="F363" s="60"/>
    </row>
    <row r="364" spans="2:6">
      <c r="B364" s="109"/>
      <c r="C364" s="110"/>
      <c r="D364" s="111"/>
      <c r="E364" s="111"/>
      <c r="F364" s="60"/>
    </row>
    <row r="365" spans="2:6">
      <c r="B365" s="109"/>
      <c r="C365" s="110"/>
      <c r="D365" s="111"/>
      <c r="E365" s="111"/>
      <c r="F365" s="60"/>
    </row>
    <row r="366" spans="2:6">
      <c r="B366" s="109"/>
      <c r="C366" s="110"/>
      <c r="D366" s="111"/>
      <c r="E366" s="111"/>
      <c r="F366" s="60"/>
    </row>
    <row r="367" spans="2:6">
      <c r="B367" s="109"/>
      <c r="C367" s="110"/>
      <c r="D367" s="111"/>
      <c r="E367" s="111"/>
      <c r="F367" s="60"/>
    </row>
    <row r="368" spans="2:6">
      <c r="B368" s="109"/>
      <c r="C368" s="110"/>
      <c r="D368" s="111"/>
      <c r="E368" s="111"/>
      <c r="F368" s="60"/>
    </row>
    <row r="369" spans="2:6">
      <c r="B369" s="109"/>
      <c r="C369" s="110"/>
      <c r="D369" s="111"/>
      <c r="E369" s="111"/>
      <c r="F369" s="60"/>
    </row>
    <row r="370" spans="2:6">
      <c r="B370" s="109"/>
      <c r="C370" s="110"/>
      <c r="D370" s="111"/>
      <c r="E370" s="111"/>
      <c r="F370" s="60"/>
    </row>
    <row r="371" spans="2:6">
      <c r="B371" s="109"/>
      <c r="C371" s="110"/>
      <c r="D371" s="111"/>
      <c r="E371" s="111"/>
      <c r="F371" s="60"/>
    </row>
    <row r="372" spans="2:6">
      <c r="B372" s="109"/>
      <c r="C372" s="110"/>
      <c r="D372" s="111"/>
      <c r="E372" s="111"/>
      <c r="F372" s="60"/>
    </row>
    <row r="373" spans="2:6">
      <c r="B373" s="109"/>
      <c r="C373" s="110"/>
      <c r="D373" s="111"/>
      <c r="E373" s="111"/>
      <c r="F373" s="60"/>
    </row>
    <row r="374" spans="2:6">
      <c r="B374" s="109"/>
      <c r="C374" s="110"/>
      <c r="D374" s="111"/>
      <c r="E374" s="111"/>
      <c r="F374" s="60"/>
    </row>
    <row r="375" spans="2:6">
      <c r="B375" s="109"/>
      <c r="C375" s="110"/>
      <c r="D375" s="111"/>
      <c r="E375" s="111"/>
      <c r="F375" s="60"/>
    </row>
    <row r="376" spans="2:6">
      <c r="B376" s="109"/>
      <c r="C376" s="110"/>
      <c r="D376" s="111"/>
      <c r="E376" s="111"/>
      <c r="F376" s="60"/>
    </row>
    <row r="377" spans="2:6">
      <c r="B377" s="109"/>
      <c r="C377" s="110"/>
      <c r="D377" s="111"/>
      <c r="E377" s="111"/>
      <c r="F377" s="60"/>
    </row>
    <row r="378" spans="2:6">
      <c r="B378" s="109"/>
      <c r="C378" s="110"/>
      <c r="D378" s="111"/>
      <c r="E378" s="111"/>
      <c r="F378" s="60"/>
    </row>
    <row r="379" spans="2:6">
      <c r="B379" s="109"/>
      <c r="C379" s="110"/>
      <c r="D379" s="111"/>
      <c r="E379" s="111"/>
      <c r="F379" s="60"/>
    </row>
    <row r="380" spans="2:6">
      <c r="B380" s="109"/>
      <c r="C380" s="110"/>
      <c r="D380" s="111"/>
      <c r="E380" s="111"/>
      <c r="F380" s="60"/>
    </row>
    <row r="381" spans="2:6">
      <c r="B381" s="109"/>
      <c r="C381" s="110"/>
      <c r="D381" s="111"/>
      <c r="E381" s="111"/>
      <c r="F381" s="60"/>
    </row>
    <row r="382" spans="2:6">
      <c r="B382" s="109"/>
      <c r="C382" s="110"/>
      <c r="D382" s="111"/>
      <c r="E382" s="111"/>
      <c r="F382" s="60"/>
    </row>
    <row r="383" spans="2:6">
      <c r="B383" s="109"/>
      <c r="C383" s="110"/>
      <c r="D383" s="111"/>
      <c r="E383" s="111"/>
      <c r="F383" s="60"/>
    </row>
    <row r="384" spans="2:6">
      <c r="B384" s="109"/>
      <c r="C384" s="110"/>
      <c r="D384" s="111"/>
      <c r="E384" s="111"/>
      <c r="F384" s="60"/>
    </row>
    <row r="385" spans="2:6">
      <c r="B385" s="109"/>
      <c r="C385" s="110"/>
      <c r="D385" s="111"/>
      <c r="E385" s="111"/>
      <c r="F385" s="60"/>
    </row>
    <row r="386" spans="2:6">
      <c r="B386" s="109"/>
      <c r="C386" s="110"/>
      <c r="D386" s="111"/>
      <c r="E386" s="111"/>
      <c r="F386" s="60"/>
    </row>
    <row r="387" spans="2:6">
      <c r="B387" s="109"/>
      <c r="C387" s="110"/>
      <c r="D387" s="111"/>
      <c r="E387" s="111"/>
      <c r="F387" s="60"/>
    </row>
    <row r="388" spans="2:6">
      <c r="B388" s="109"/>
      <c r="C388" s="110"/>
      <c r="D388" s="111"/>
      <c r="E388" s="111"/>
      <c r="F388" s="60"/>
    </row>
    <row r="389" spans="2:6">
      <c r="B389" s="109"/>
      <c r="C389" s="110"/>
      <c r="D389" s="111"/>
      <c r="E389" s="111"/>
      <c r="F389" s="60"/>
    </row>
    <row r="390" spans="2:6">
      <c r="B390" s="109"/>
      <c r="C390" s="110"/>
      <c r="D390" s="111"/>
      <c r="E390" s="111"/>
      <c r="F390" s="60"/>
    </row>
    <row r="391" spans="2:6">
      <c r="B391" s="109"/>
      <c r="C391" s="110"/>
      <c r="D391" s="111"/>
      <c r="E391" s="111"/>
      <c r="F391" s="60"/>
    </row>
    <row r="392" spans="2:6">
      <c r="B392" s="109"/>
      <c r="C392" s="110"/>
      <c r="D392" s="111"/>
      <c r="E392" s="111"/>
      <c r="F392" s="60"/>
    </row>
    <row r="393" spans="2:6">
      <c r="B393" s="109"/>
      <c r="C393" s="110"/>
      <c r="D393" s="111"/>
      <c r="E393" s="111"/>
      <c r="F393" s="60"/>
    </row>
    <row r="394" spans="2:6">
      <c r="B394" s="109"/>
      <c r="C394" s="110"/>
      <c r="D394" s="111"/>
      <c r="E394" s="111"/>
      <c r="F394" s="60"/>
    </row>
    <row r="395" spans="2:6">
      <c r="B395" s="109"/>
      <c r="C395" s="110"/>
      <c r="D395" s="111"/>
      <c r="E395" s="111"/>
      <c r="F395" s="60"/>
    </row>
    <row r="396" spans="2:6">
      <c r="B396" s="109"/>
      <c r="C396" s="110"/>
      <c r="D396" s="111"/>
      <c r="E396" s="111"/>
      <c r="F396" s="60"/>
    </row>
    <row r="397" spans="2:6">
      <c r="B397" s="109"/>
      <c r="C397" s="110"/>
      <c r="D397" s="111"/>
      <c r="E397" s="111"/>
      <c r="F397" s="60"/>
    </row>
    <row r="398" spans="2:6">
      <c r="B398" s="109"/>
      <c r="C398" s="110"/>
      <c r="D398" s="111"/>
      <c r="E398" s="111"/>
      <c r="F398" s="60"/>
    </row>
    <row r="399" spans="2:6">
      <c r="B399" s="109"/>
      <c r="C399" s="110"/>
      <c r="D399" s="111"/>
      <c r="E399" s="111"/>
      <c r="F399" s="60"/>
    </row>
    <row r="400" spans="2:6">
      <c r="B400" s="109"/>
      <c r="C400" s="110"/>
      <c r="D400" s="111"/>
      <c r="E400" s="111"/>
      <c r="F400" s="60"/>
    </row>
    <row r="401" spans="2:6">
      <c r="B401" s="109"/>
      <c r="C401" s="110"/>
      <c r="D401" s="111"/>
      <c r="E401" s="111"/>
      <c r="F401" s="60"/>
    </row>
    <row r="402" spans="2:6">
      <c r="B402" s="109"/>
      <c r="C402" s="110"/>
      <c r="D402" s="111"/>
      <c r="E402" s="111"/>
      <c r="F402" s="60"/>
    </row>
    <row r="403" spans="2:6">
      <c r="B403" s="109"/>
      <c r="C403" s="110"/>
      <c r="D403" s="111"/>
      <c r="E403" s="111"/>
      <c r="F403" s="60"/>
    </row>
    <row r="404" spans="2:6">
      <c r="B404" s="109"/>
      <c r="C404" s="110"/>
      <c r="D404" s="111"/>
      <c r="E404" s="111"/>
      <c r="F404" s="60"/>
    </row>
    <row r="405" spans="2:6">
      <c r="B405" s="109"/>
      <c r="C405" s="110"/>
      <c r="D405" s="111"/>
      <c r="E405" s="111"/>
      <c r="F405" s="60"/>
    </row>
    <row r="406" spans="2:6">
      <c r="B406" s="109"/>
      <c r="C406" s="110"/>
      <c r="D406" s="111"/>
      <c r="E406" s="111"/>
      <c r="F406" s="60"/>
    </row>
    <row r="407" spans="2:6">
      <c r="B407" s="109"/>
      <c r="C407" s="110"/>
      <c r="D407" s="111"/>
      <c r="E407" s="111"/>
      <c r="F407" s="60"/>
    </row>
    <row r="408" spans="2:6">
      <c r="B408" s="109"/>
      <c r="C408" s="110"/>
      <c r="D408" s="111"/>
      <c r="E408" s="111"/>
      <c r="F408" s="60"/>
    </row>
    <row r="409" spans="2:6">
      <c r="B409" s="109"/>
      <c r="C409" s="110"/>
      <c r="D409" s="111"/>
      <c r="E409" s="111"/>
      <c r="F409" s="60"/>
    </row>
    <row r="410" spans="2:6">
      <c r="B410" s="109"/>
      <c r="C410" s="110"/>
      <c r="D410" s="111"/>
      <c r="E410" s="111"/>
      <c r="F410" s="60"/>
    </row>
    <row r="411" spans="2:6">
      <c r="B411" s="109"/>
      <c r="C411" s="110"/>
      <c r="D411" s="111"/>
      <c r="E411" s="111"/>
      <c r="F411" s="60"/>
    </row>
    <row r="412" spans="2:6">
      <c r="B412" s="109"/>
      <c r="C412" s="110"/>
      <c r="D412" s="111"/>
      <c r="E412" s="111"/>
      <c r="F412" s="60"/>
    </row>
    <row r="413" spans="2:6">
      <c r="B413" s="109"/>
      <c r="C413" s="110"/>
      <c r="D413" s="111"/>
      <c r="E413" s="111"/>
      <c r="F413" s="60"/>
    </row>
    <row r="414" spans="2:6">
      <c r="B414" s="109"/>
      <c r="C414" s="110"/>
      <c r="D414" s="111"/>
      <c r="E414" s="111"/>
      <c r="F414" s="60"/>
    </row>
    <row r="415" spans="2:6">
      <c r="B415" s="109"/>
      <c r="C415" s="110"/>
      <c r="D415" s="111"/>
      <c r="E415" s="111"/>
      <c r="F415" s="60"/>
    </row>
    <row r="416" spans="2:6">
      <c r="B416" s="109"/>
      <c r="C416" s="110"/>
      <c r="D416" s="111"/>
      <c r="E416" s="111"/>
      <c r="F416" s="60"/>
    </row>
    <row r="417" spans="2:6">
      <c r="B417" s="109"/>
      <c r="C417" s="110"/>
      <c r="D417" s="111"/>
      <c r="E417" s="111"/>
      <c r="F417" s="60"/>
    </row>
    <row r="418" spans="2:6">
      <c r="B418" s="109"/>
      <c r="C418" s="110"/>
      <c r="D418" s="111"/>
      <c r="E418" s="111"/>
      <c r="F418" s="60"/>
    </row>
    <row r="419" spans="2:6">
      <c r="B419" s="109"/>
      <c r="C419" s="110"/>
      <c r="D419" s="111"/>
      <c r="E419" s="111"/>
      <c r="F419" s="60"/>
    </row>
    <row r="420" spans="2:6">
      <c r="B420" s="109"/>
      <c r="C420" s="110"/>
      <c r="D420" s="111"/>
      <c r="E420" s="111"/>
      <c r="F420" s="60"/>
    </row>
    <row r="421" spans="2:6">
      <c r="B421" s="109"/>
      <c r="C421" s="110"/>
      <c r="D421" s="111"/>
      <c r="E421" s="111"/>
      <c r="F421" s="60"/>
    </row>
    <row r="422" spans="2:6">
      <c r="B422" s="109"/>
      <c r="C422" s="110"/>
      <c r="D422" s="111"/>
      <c r="E422" s="111"/>
      <c r="F422" s="60"/>
    </row>
    <row r="423" spans="2:6">
      <c r="B423" s="109"/>
      <c r="C423" s="110"/>
      <c r="D423" s="111"/>
      <c r="E423" s="111"/>
      <c r="F423" s="60"/>
    </row>
    <row r="424" spans="2:6">
      <c r="B424" s="109"/>
      <c r="C424" s="110"/>
      <c r="D424" s="111"/>
      <c r="E424" s="111"/>
      <c r="F424" s="60"/>
    </row>
    <row r="425" spans="2:6">
      <c r="B425" s="109"/>
      <c r="C425" s="110"/>
      <c r="D425" s="111"/>
      <c r="E425" s="111"/>
      <c r="F425" s="60"/>
    </row>
    <row r="426" spans="2:6">
      <c r="B426" s="109"/>
      <c r="C426" s="110"/>
      <c r="D426" s="111"/>
      <c r="E426" s="111"/>
      <c r="F426" s="60"/>
    </row>
    <row r="427" spans="2:6">
      <c r="B427" s="109"/>
      <c r="C427" s="110"/>
      <c r="D427" s="111"/>
      <c r="E427" s="111"/>
      <c r="F427" s="60"/>
    </row>
    <row r="428" spans="2:6">
      <c r="B428" s="109"/>
      <c r="C428" s="110"/>
      <c r="D428" s="111"/>
      <c r="E428" s="111"/>
      <c r="F428" s="60"/>
    </row>
    <row r="429" spans="2:6">
      <c r="B429" s="109"/>
      <c r="C429" s="110"/>
      <c r="D429" s="111"/>
      <c r="E429" s="111"/>
      <c r="F429" s="60"/>
    </row>
    <row r="430" spans="2:6">
      <c r="B430" s="109"/>
      <c r="C430" s="110"/>
      <c r="D430" s="111"/>
      <c r="E430" s="111"/>
      <c r="F430" s="60"/>
    </row>
    <row r="431" spans="2:6">
      <c r="B431" s="109"/>
      <c r="C431" s="110"/>
      <c r="D431" s="111"/>
      <c r="E431" s="111"/>
      <c r="F431" s="60"/>
    </row>
    <row r="432" spans="2:6">
      <c r="B432" s="109"/>
      <c r="C432" s="110"/>
      <c r="D432" s="111"/>
      <c r="E432" s="111"/>
      <c r="F432" s="60"/>
    </row>
    <row r="433" spans="2:6">
      <c r="B433" s="109"/>
      <c r="C433" s="110"/>
      <c r="D433" s="111"/>
      <c r="E433" s="111"/>
      <c r="F433" s="60"/>
    </row>
    <row r="434" spans="2:6">
      <c r="B434" s="109"/>
      <c r="C434" s="110"/>
      <c r="D434" s="111"/>
      <c r="E434" s="111"/>
      <c r="F434" s="60"/>
    </row>
    <row r="435" spans="2:6">
      <c r="B435" s="109"/>
      <c r="C435" s="110"/>
      <c r="D435" s="111"/>
      <c r="E435" s="111"/>
      <c r="F435" s="60"/>
    </row>
    <row r="436" spans="2:6">
      <c r="B436" s="109"/>
      <c r="C436" s="110"/>
      <c r="D436" s="111"/>
      <c r="E436" s="111"/>
      <c r="F436" s="60"/>
    </row>
    <row r="437" spans="2:6">
      <c r="B437" s="109"/>
      <c r="C437" s="110"/>
      <c r="D437" s="111"/>
      <c r="E437" s="111"/>
      <c r="F437" s="60"/>
    </row>
    <row r="438" spans="2:6">
      <c r="B438" s="109"/>
      <c r="C438" s="110"/>
      <c r="D438" s="111"/>
      <c r="E438" s="111"/>
      <c r="F438" s="60"/>
    </row>
    <row r="439" spans="2:6">
      <c r="B439" s="109"/>
      <c r="C439" s="110"/>
      <c r="D439" s="111"/>
      <c r="E439" s="111"/>
      <c r="F439" s="60"/>
    </row>
    <row r="440" spans="2:6">
      <c r="B440" s="109"/>
      <c r="C440" s="110"/>
      <c r="D440" s="111"/>
      <c r="E440" s="111"/>
      <c r="F440" s="60"/>
    </row>
    <row r="441" spans="2:6">
      <c r="B441" s="109"/>
      <c r="C441" s="110"/>
      <c r="D441" s="111"/>
      <c r="E441" s="111"/>
      <c r="F441" s="60"/>
    </row>
    <row r="442" spans="2:6">
      <c r="B442" s="109"/>
      <c r="C442" s="110"/>
      <c r="D442" s="111"/>
      <c r="E442" s="111"/>
      <c r="F442" s="60"/>
    </row>
    <row r="443" spans="2:6">
      <c r="B443" s="109"/>
      <c r="C443" s="110"/>
      <c r="D443" s="111"/>
      <c r="E443" s="111"/>
      <c r="F443" s="60"/>
    </row>
    <row r="444" spans="2:6">
      <c r="B444" s="109"/>
      <c r="C444" s="110"/>
      <c r="D444" s="111"/>
      <c r="E444" s="111"/>
      <c r="F444" s="60"/>
    </row>
    <row r="445" spans="2:6">
      <c r="B445" s="109"/>
      <c r="C445" s="110"/>
      <c r="D445" s="111"/>
      <c r="E445" s="111"/>
      <c r="F445" s="60"/>
    </row>
    <row r="446" spans="2:6">
      <c r="B446" s="109"/>
      <c r="C446" s="110"/>
      <c r="D446" s="111"/>
      <c r="E446" s="111"/>
      <c r="F446" s="60"/>
    </row>
    <row r="447" spans="2:6">
      <c r="B447" s="109"/>
      <c r="C447" s="110"/>
      <c r="D447" s="111"/>
      <c r="E447" s="111"/>
      <c r="F447" s="60"/>
    </row>
    <row r="448" spans="2:6">
      <c r="B448" s="109"/>
      <c r="C448" s="110"/>
      <c r="D448" s="111"/>
      <c r="E448" s="111"/>
      <c r="F448" s="60"/>
    </row>
    <row r="449" spans="2:6">
      <c r="B449" s="109"/>
      <c r="C449" s="110"/>
      <c r="D449" s="111"/>
      <c r="E449" s="111"/>
      <c r="F449" s="60"/>
    </row>
    <row r="450" spans="2:6">
      <c r="B450" s="109"/>
      <c r="C450" s="110"/>
      <c r="D450" s="111"/>
      <c r="E450" s="111"/>
      <c r="F450" s="60"/>
    </row>
    <row r="451" spans="2:6">
      <c r="B451" s="109"/>
      <c r="C451" s="110"/>
      <c r="D451" s="111"/>
      <c r="E451" s="111"/>
      <c r="F451" s="60"/>
    </row>
    <row r="452" spans="2:6">
      <c r="B452" s="109"/>
      <c r="C452" s="110"/>
      <c r="D452" s="111"/>
      <c r="E452" s="111"/>
      <c r="F452" s="60"/>
    </row>
    <row r="453" spans="2:6">
      <c r="B453" s="109"/>
      <c r="C453" s="110"/>
      <c r="D453" s="111"/>
      <c r="E453" s="111"/>
      <c r="F453" s="60"/>
    </row>
    <row r="454" spans="2:6">
      <c r="B454" s="109"/>
      <c r="C454" s="110"/>
      <c r="D454" s="111"/>
      <c r="E454" s="111"/>
      <c r="F454" s="60"/>
    </row>
    <row r="455" spans="2:6">
      <c r="B455" s="109"/>
      <c r="C455" s="110"/>
      <c r="D455" s="111"/>
      <c r="E455" s="111"/>
      <c r="F455" s="60"/>
    </row>
    <row r="456" spans="2:6">
      <c r="B456" s="109"/>
      <c r="C456" s="110"/>
      <c r="D456" s="111"/>
      <c r="E456" s="111"/>
      <c r="F456" s="60"/>
    </row>
    <row r="457" spans="2:6">
      <c r="B457" s="109"/>
      <c r="C457" s="110"/>
      <c r="D457" s="111"/>
      <c r="E457" s="111"/>
      <c r="F457" s="60"/>
    </row>
    <row r="458" spans="2:6">
      <c r="B458" s="109"/>
      <c r="C458" s="110"/>
      <c r="D458" s="111"/>
      <c r="E458" s="111"/>
      <c r="F458" s="60"/>
    </row>
    <row r="459" spans="2:6">
      <c r="B459" s="109"/>
      <c r="C459" s="110"/>
      <c r="D459" s="111"/>
      <c r="E459" s="111"/>
      <c r="F459" s="60"/>
    </row>
    <row r="460" spans="2:6">
      <c r="B460" s="109"/>
      <c r="C460" s="110"/>
      <c r="D460" s="111"/>
      <c r="E460" s="111"/>
      <c r="F460" s="60"/>
    </row>
    <row r="461" spans="2:6">
      <c r="B461" s="109"/>
      <c r="C461" s="110"/>
      <c r="D461" s="111"/>
      <c r="E461" s="111"/>
      <c r="F461" s="60"/>
    </row>
    <row r="462" spans="2:6">
      <c r="B462" s="109"/>
      <c r="C462" s="110"/>
      <c r="D462" s="111"/>
      <c r="E462" s="111"/>
      <c r="F462" s="60"/>
    </row>
    <row r="463" spans="2:6">
      <c r="B463" s="109"/>
      <c r="C463" s="110"/>
      <c r="D463" s="111"/>
      <c r="E463" s="111"/>
      <c r="F463" s="60"/>
    </row>
    <row r="464" spans="2:6">
      <c r="B464" s="109"/>
      <c r="C464" s="110"/>
      <c r="D464" s="111"/>
      <c r="E464" s="111"/>
      <c r="F464" s="60"/>
    </row>
    <row r="465" spans="2:6">
      <c r="B465" s="109"/>
      <c r="C465" s="110"/>
      <c r="D465" s="111"/>
      <c r="E465" s="111"/>
      <c r="F465" s="60"/>
    </row>
    <row r="466" spans="2:6">
      <c r="B466" s="109"/>
      <c r="C466" s="110"/>
      <c r="D466" s="111"/>
      <c r="E466" s="111"/>
      <c r="F466" s="60"/>
    </row>
    <row r="467" spans="2:6">
      <c r="B467" s="109"/>
      <c r="C467" s="110"/>
      <c r="D467" s="111"/>
      <c r="E467" s="111"/>
      <c r="F467" s="60"/>
    </row>
    <row r="468" spans="2:6">
      <c r="B468" s="109"/>
      <c r="C468" s="110"/>
      <c r="D468" s="111"/>
      <c r="E468" s="111"/>
      <c r="F468" s="60"/>
    </row>
    <row r="469" spans="2:6">
      <c r="B469" s="109"/>
      <c r="C469" s="110"/>
      <c r="D469" s="111"/>
      <c r="E469" s="111"/>
      <c r="F469" s="60"/>
    </row>
    <row r="470" spans="2:6">
      <c r="B470" s="109"/>
      <c r="C470" s="110"/>
      <c r="D470" s="111"/>
      <c r="E470" s="111"/>
      <c r="F470" s="60"/>
    </row>
    <row r="471" spans="2:6">
      <c r="B471" s="109"/>
      <c r="C471" s="110"/>
      <c r="D471" s="111"/>
      <c r="E471" s="111"/>
      <c r="F471" s="60"/>
    </row>
    <row r="472" spans="2:6">
      <c r="B472" s="109"/>
      <c r="C472" s="110"/>
      <c r="D472" s="111"/>
      <c r="E472" s="111"/>
      <c r="F472" s="60"/>
    </row>
    <row r="473" spans="2:6">
      <c r="B473" s="109"/>
      <c r="C473" s="110"/>
      <c r="D473" s="111"/>
      <c r="E473" s="111"/>
      <c r="F473" s="60"/>
    </row>
    <row r="474" spans="2:6">
      <c r="B474" s="109"/>
      <c r="C474" s="110"/>
      <c r="D474" s="111"/>
      <c r="E474" s="111"/>
      <c r="F474" s="60"/>
    </row>
    <row r="475" spans="2:6">
      <c r="B475" s="109"/>
      <c r="C475" s="110"/>
      <c r="D475" s="111"/>
      <c r="E475" s="111"/>
      <c r="F475" s="60"/>
    </row>
    <row r="476" spans="2:6">
      <c r="B476" s="109"/>
      <c r="C476" s="110"/>
      <c r="D476" s="111"/>
      <c r="E476" s="111"/>
      <c r="F476" s="60"/>
    </row>
    <row r="477" spans="2:6">
      <c r="B477" s="109"/>
      <c r="C477" s="110"/>
      <c r="D477" s="111"/>
      <c r="E477" s="111"/>
      <c r="F477" s="60"/>
    </row>
    <row r="478" spans="2:6">
      <c r="B478" s="109"/>
      <c r="C478" s="110"/>
      <c r="D478" s="111"/>
      <c r="E478" s="111"/>
      <c r="F478" s="60"/>
    </row>
    <row r="479" spans="2:6">
      <c r="B479" s="109"/>
      <c r="C479" s="110"/>
      <c r="D479" s="111"/>
      <c r="E479" s="111"/>
      <c r="F479" s="60"/>
    </row>
    <row r="480" spans="2:6">
      <c r="B480" s="109"/>
      <c r="C480" s="110"/>
      <c r="D480" s="111"/>
      <c r="E480" s="111"/>
      <c r="F480" s="60"/>
    </row>
    <row r="481" spans="2:6">
      <c r="B481" s="109"/>
      <c r="C481" s="110"/>
      <c r="D481" s="111"/>
      <c r="E481" s="111"/>
      <c r="F481" s="60"/>
    </row>
    <row r="482" spans="2:6">
      <c r="B482" s="109"/>
      <c r="C482" s="110"/>
      <c r="D482" s="111"/>
      <c r="E482" s="111"/>
      <c r="F482" s="60"/>
    </row>
    <row r="483" spans="2:6">
      <c r="B483" s="109"/>
      <c r="C483" s="110"/>
      <c r="D483" s="111"/>
      <c r="E483" s="111"/>
      <c r="F483" s="60"/>
    </row>
    <row r="484" spans="2:6">
      <c r="B484" s="109"/>
      <c r="C484" s="110"/>
      <c r="D484" s="111"/>
      <c r="E484" s="111"/>
      <c r="F484" s="60"/>
    </row>
    <row r="485" spans="2:6">
      <c r="B485" s="109"/>
      <c r="C485" s="110"/>
      <c r="D485" s="111"/>
      <c r="E485" s="111"/>
      <c r="F485" s="60"/>
    </row>
    <row r="486" spans="2:6">
      <c r="B486" s="109"/>
      <c r="C486" s="110"/>
      <c r="D486" s="111"/>
      <c r="E486" s="111"/>
      <c r="F486" s="60"/>
    </row>
    <row r="487" spans="2:6">
      <c r="B487" s="109"/>
      <c r="C487" s="110"/>
      <c r="D487" s="111"/>
      <c r="E487" s="111"/>
      <c r="F487" s="60"/>
    </row>
    <row r="488" spans="2:6">
      <c r="B488" s="109"/>
      <c r="C488" s="110"/>
      <c r="D488" s="111"/>
      <c r="E488" s="111"/>
      <c r="F488" s="60"/>
    </row>
    <row r="489" spans="2:6">
      <c r="B489" s="109"/>
      <c r="C489" s="110"/>
      <c r="D489" s="111"/>
      <c r="E489" s="111"/>
      <c r="F489" s="60"/>
    </row>
    <row r="490" spans="2:6">
      <c r="B490" s="109"/>
      <c r="C490" s="110"/>
      <c r="D490" s="111"/>
      <c r="E490" s="111"/>
      <c r="F490" s="60"/>
    </row>
    <row r="491" spans="2:6">
      <c r="B491" s="109"/>
      <c r="C491" s="110"/>
      <c r="D491" s="111"/>
      <c r="E491" s="111"/>
      <c r="F491" s="60"/>
    </row>
    <row r="492" spans="2:6">
      <c r="B492" s="109"/>
      <c r="C492" s="110"/>
      <c r="D492" s="111"/>
      <c r="E492" s="111"/>
      <c r="F492" s="60"/>
    </row>
    <row r="493" spans="2:6">
      <c r="B493" s="109"/>
      <c r="C493" s="110"/>
      <c r="D493" s="111"/>
      <c r="E493" s="111"/>
      <c r="F493" s="60"/>
    </row>
    <row r="494" spans="2:6">
      <c r="B494" s="109"/>
      <c r="C494" s="110"/>
      <c r="D494" s="111"/>
      <c r="E494" s="111"/>
      <c r="F494" s="60"/>
    </row>
    <row r="495" spans="2:6">
      <c r="B495" s="109"/>
      <c r="C495" s="110"/>
      <c r="D495" s="111"/>
      <c r="E495" s="111"/>
      <c r="F495" s="60"/>
    </row>
    <row r="496" spans="2:6">
      <c r="B496" s="109"/>
      <c r="C496" s="110"/>
      <c r="D496" s="111"/>
      <c r="E496" s="111"/>
      <c r="F496" s="60"/>
    </row>
    <row r="497" spans="2:6">
      <c r="B497" s="109"/>
      <c r="C497" s="110"/>
      <c r="D497" s="111"/>
      <c r="E497" s="111"/>
      <c r="F497" s="60"/>
    </row>
    <row r="498" spans="2:6">
      <c r="B498" s="109"/>
      <c r="C498" s="110"/>
      <c r="D498" s="111"/>
      <c r="E498" s="111"/>
      <c r="F498" s="60"/>
    </row>
    <row r="499" spans="2:6">
      <c r="B499" s="109"/>
      <c r="C499" s="110"/>
      <c r="D499" s="111"/>
      <c r="E499" s="111"/>
      <c r="F499" s="60"/>
    </row>
    <row r="500" spans="2:6">
      <c r="B500" s="109"/>
      <c r="C500" s="110"/>
      <c r="D500" s="111"/>
      <c r="E500" s="111"/>
      <c r="F500" s="60"/>
    </row>
    <row r="501" spans="2:6">
      <c r="B501" s="109"/>
      <c r="C501" s="110"/>
      <c r="D501" s="111"/>
      <c r="E501" s="111"/>
      <c r="F501" s="60"/>
    </row>
    <row r="502" spans="2:6">
      <c r="B502" s="109"/>
      <c r="C502" s="110"/>
      <c r="D502" s="111"/>
      <c r="E502" s="111"/>
      <c r="F502" s="60"/>
    </row>
    <row r="503" spans="2:6">
      <c r="B503" s="109"/>
      <c r="C503" s="110"/>
      <c r="D503" s="111"/>
      <c r="E503" s="111"/>
      <c r="F503" s="60"/>
    </row>
    <row r="504" spans="2:6">
      <c r="B504" s="109"/>
      <c r="C504" s="110"/>
      <c r="D504" s="111"/>
      <c r="E504" s="111"/>
      <c r="F504" s="60"/>
    </row>
    <row r="505" spans="2:6">
      <c r="B505" s="109"/>
      <c r="C505" s="110"/>
      <c r="D505" s="111"/>
      <c r="E505" s="111"/>
      <c r="F505" s="60"/>
    </row>
    <row r="506" spans="2:6">
      <c r="B506" s="109"/>
      <c r="C506" s="110"/>
      <c r="D506" s="111"/>
      <c r="E506" s="111"/>
      <c r="F506" s="60"/>
    </row>
    <row r="507" spans="2:6">
      <c r="B507" s="109"/>
      <c r="C507" s="110"/>
      <c r="D507" s="111"/>
      <c r="E507" s="111"/>
      <c r="F507" s="60"/>
    </row>
    <row r="508" spans="2:6">
      <c r="B508" s="109"/>
      <c r="C508" s="110"/>
      <c r="D508" s="111"/>
      <c r="E508" s="111"/>
      <c r="F508" s="60"/>
    </row>
    <row r="509" spans="2:6">
      <c r="B509" s="109"/>
      <c r="C509" s="110"/>
      <c r="D509" s="111"/>
      <c r="E509" s="111"/>
      <c r="F509" s="60"/>
    </row>
    <row r="510" spans="2:6">
      <c r="B510" s="109"/>
      <c r="C510" s="110"/>
      <c r="D510" s="111"/>
      <c r="E510" s="111"/>
      <c r="F510" s="60"/>
    </row>
    <row r="511" spans="2:6">
      <c r="B511" s="109"/>
      <c r="C511" s="110"/>
      <c r="D511" s="111"/>
      <c r="E511" s="111"/>
      <c r="F511" s="60"/>
    </row>
    <row r="512" spans="2:6">
      <c r="B512" s="109"/>
      <c r="C512" s="110"/>
      <c r="D512" s="111"/>
      <c r="E512" s="111"/>
      <c r="F512" s="60"/>
    </row>
    <row r="513" spans="2:6">
      <c r="B513" s="109"/>
      <c r="C513" s="110"/>
      <c r="D513" s="111"/>
      <c r="E513" s="111"/>
      <c r="F513" s="60"/>
    </row>
    <row r="514" spans="2:6">
      <c r="B514" s="109"/>
      <c r="C514" s="110"/>
      <c r="D514" s="111"/>
      <c r="E514" s="111"/>
      <c r="F514" s="60"/>
    </row>
    <row r="515" spans="2:6">
      <c r="B515" s="109"/>
      <c r="C515" s="110"/>
      <c r="D515" s="111"/>
      <c r="E515" s="111"/>
      <c r="F515" s="60"/>
    </row>
    <row r="516" spans="2:6">
      <c r="B516" s="109"/>
      <c r="C516" s="110"/>
      <c r="D516" s="111"/>
      <c r="E516" s="111"/>
      <c r="F516" s="60"/>
    </row>
    <row r="517" spans="2:6">
      <c r="B517" s="109"/>
      <c r="C517" s="110"/>
      <c r="D517" s="111"/>
      <c r="E517" s="111"/>
      <c r="F517" s="60"/>
    </row>
    <row r="518" spans="2:6">
      <c r="B518" s="109"/>
      <c r="C518" s="110"/>
      <c r="D518" s="111"/>
      <c r="E518" s="111"/>
      <c r="F518" s="60"/>
    </row>
    <row r="519" spans="2:6">
      <c r="B519" s="109"/>
      <c r="C519" s="110"/>
      <c r="D519" s="111"/>
      <c r="E519" s="111"/>
      <c r="F519" s="60"/>
    </row>
    <row r="520" spans="2:6">
      <c r="B520" s="109"/>
      <c r="C520" s="110"/>
      <c r="D520" s="111"/>
      <c r="E520" s="111"/>
      <c r="F520" s="60"/>
    </row>
    <row r="521" spans="2:6">
      <c r="B521" s="109"/>
      <c r="C521" s="110"/>
      <c r="D521" s="111"/>
      <c r="E521" s="111"/>
      <c r="F521" s="60"/>
    </row>
    <row r="522" spans="2:6">
      <c r="B522" s="109"/>
      <c r="C522" s="110"/>
      <c r="D522" s="111"/>
      <c r="E522" s="111"/>
      <c r="F522" s="60"/>
    </row>
    <row r="523" spans="2:6">
      <c r="B523" s="109"/>
      <c r="C523" s="110"/>
      <c r="D523" s="111"/>
      <c r="E523" s="111"/>
      <c r="F523" s="60"/>
    </row>
    <row r="524" spans="2:6">
      <c r="B524" s="109"/>
      <c r="C524" s="110"/>
      <c r="D524" s="111"/>
      <c r="E524" s="111"/>
      <c r="F524" s="60"/>
    </row>
    <row r="525" spans="2:6">
      <c r="B525" s="109"/>
      <c r="C525" s="110"/>
      <c r="D525" s="111"/>
      <c r="E525" s="111"/>
      <c r="F525" s="60"/>
    </row>
    <row r="526" spans="2:6">
      <c r="B526" s="109"/>
      <c r="C526" s="110"/>
      <c r="D526" s="111"/>
      <c r="E526" s="111"/>
      <c r="F526" s="60"/>
    </row>
    <row r="527" spans="2:6">
      <c r="B527" s="109"/>
      <c r="C527" s="110"/>
      <c r="D527" s="111"/>
      <c r="E527" s="111"/>
      <c r="F527" s="60"/>
    </row>
    <row r="528" spans="2:6">
      <c r="B528" s="109"/>
      <c r="C528" s="110"/>
      <c r="D528" s="111"/>
      <c r="E528" s="111"/>
      <c r="F528" s="60"/>
    </row>
    <row r="529" spans="2:6">
      <c r="B529" s="109"/>
      <c r="C529" s="110"/>
      <c r="D529" s="111"/>
      <c r="E529" s="111"/>
      <c r="F529" s="60"/>
    </row>
    <row r="530" spans="2:6">
      <c r="B530" s="109"/>
      <c r="C530" s="110"/>
      <c r="D530" s="111"/>
      <c r="E530" s="111"/>
      <c r="F530" s="60"/>
    </row>
    <row r="531" spans="2:6">
      <c r="B531" s="109"/>
      <c r="C531" s="110"/>
      <c r="D531" s="111"/>
      <c r="E531" s="111"/>
      <c r="F531" s="60"/>
    </row>
    <row r="532" spans="2:6">
      <c r="B532" s="109"/>
      <c r="C532" s="110"/>
      <c r="D532" s="111"/>
      <c r="E532" s="111"/>
      <c r="F532" s="60"/>
    </row>
    <row r="533" spans="2:6">
      <c r="B533" s="109"/>
      <c r="C533" s="110"/>
      <c r="D533" s="111"/>
      <c r="E533" s="111"/>
      <c r="F533" s="60"/>
    </row>
    <row r="534" spans="2:6">
      <c r="B534" s="109"/>
      <c r="C534" s="110"/>
      <c r="D534" s="111"/>
      <c r="E534" s="111"/>
      <c r="F534" s="60"/>
    </row>
    <row r="535" spans="2:6">
      <c r="B535" s="109"/>
      <c r="C535" s="110"/>
      <c r="D535" s="111"/>
      <c r="E535" s="111"/>
      <c r="F535" s="60"/>
    </row>
    <row r="536" spans="2:6">
      <c r="B536" s="109"/>
      <c r="C536" s="110"/>
      <c r="D536" s="111"/>
      <c r="E536" s="111"/>
      <c r="F536" s="60"/>
    </row>
    <row r="537" spans="2:6">
      <c r="B537" s="109"/>
      <c r="C537" s="110"/>
      <c r="D537" s="111"/>
      <c r="E537" s="111"/>
      <c r="F537" s="60"/>
    </row>
    <row r="538" spans="2:6">
      <c r="B538" s="109"/>
      <c r="C538" s="110"/>
      <c r="D538" s="111"/>
      <c r="E538" s="111"/>
      <c r="F538" s="60"/>
    </row>
    <row r="539" spans="2:6">
      <c r="B539" s="109"/>
      <c r="C539" s="110"/>
      <c r="D539" s="111"/>
      <c r="E539" s="111"/>
      <c r="F539" s="60"/>
    </row>
    <row r="540" spans="2:6">
      <c r="B540" s="109"/>
      <c r="C540" s="110"/>
      <c r="D540" s="111"/>
      <c r="E540" s="111"/>
      <c r="F540" s="60"/>
    </row>
    <row r="541" spans="2:6">
      <c r="B541" s="109"/>
      <c r="C541" s="110"/>
      <c r="D541" s="111"/>
      <c r="E541" s="111"/>
      <c r="F541" s="60"/>
    </row>
    <row r="542" spans="2:6">
      <c r="B542" s="109"/>
      <c r="C542" s="110"/>
      <c r="D542" s="111"/>
      <c r="E542" s="111"/>
      <c r="F542" s="60"/>
    </row>
    <row r="543" spans="2:6">
      <c r="B543" s="109"/>
      <c r="C543" s="110"/>
      <c r="D543" s="111"/>
      <c r="E543" s="111"/>
      <c r="F543" s="60"/>
    </row>
    <row r="544" spans="2:6">
      <c r="B544" s="109"/>
      <c r="C544" s="110"/>
      <c r="D544" s="111"/>
      <c r="E544" s="111"/>
      <c r="F544" s="60"/>
    </row>
    <row r="545" spans="2:6">
      <c r="B545" s="109"/>
      <c r="C545" s="110"/>
      <c r="D545" s="111"/>
      <c r="E545" s="111"/>
      <c r="F545" s="60"/>
    </row>
    <row r="546" spans="2:6">
      <c r="B546" s="109"/>
      <c r="C546" s="110"/>
      <c r="D546" s="111"/>
      <c r="E546" s="111"/>
      <c r="F546" s="60"/>
    </row>
    <row r="547" spans="2:6">
      <c r="B547" s="109"/>
      <c r="C547" s="110"/>
      <c r="D547" s="111"/>
      <c r="E547" s="111"/>
      <c r="F547" s="60"/>
    </row>
    <row r="548" spans="2:6">
      <c r="B548" s="109"/>
      <c r="C548" s="110"/>
      <c r="D548" s="111"/>
      <c r="E548" s="111"/>
      <c r="F548" s="60"/>
    </row>
    <row r="549" spans="2:6">
      <c r="B549" s="109"/>
      <c r="C549" s="110"/>
      <c r="D549" s="111"/>
      <c r="E549" s="111"/>
      <c r="F549" s="60"/>
    </row>
    <row r="550" spans="2:6">
      <c r="B550" s="109"/>
      <c r="C550" s="110"/>
      <c r="D550" s="111"/>
      <c r="E550" s="111"/>
      <c r="F550" s="60"/>
    </row>
    <row r="551" spans="2:6">
      <c r="B551" s="109"/>
      <c r="C551" s="110"/>
      <c r="D551" s="111"/>
      <c r="E551" s="111"/>
      <c r="F551" s="60"/>
    </row>
    <row r="552" spans="2:6">
      <c r="B552" s="109"/>
      <c r="C552" s="110"/>
      <c r="D552" s="111"/>
      <c r="E552" s="111"/>
      <c r="F552" s="60"/>
    </row>
    <row r="553" spans="2:6">
      <c r="B553" s="109"/>
      <c r="C553" s="110"/>
      <c r="D553" s="111"/>
      <c r="E553" s="111"/>
      <c r="F553" s="60"/>
    </row>
    <row r="554" spans="2:6">
      <c r="B554" s="109"/>
      <c r="C554" s="110"/>
      <c r="D554" s="111"/>
      <c r="E554" s="111"/>
      <c r="F554" s="60"/>
    </row>
    <row r="555" spans="2:6">
      <c r="B555" s="109"/>
      <c r="C555" s="110"/>
      <c r="D555" s="111"/>
      <c r="E555" s="111"/>
      <c r="F555" s="60"/>
    </row>
    <row r="556" spans="2:6">
      <c r="B556" s="109"/>
      <c r="C556" s="110"/>
      <c r="D556" s="111"/>
      <c r="E556" s="111"/>
      <c r="F556" s="60"/>
    </row>
    <row r="557" spans="2:6">
      <c r="B557" s="109"/>
      <c r="C557" s="110"/>
      <c r="D557" s="111"/>
      <c r="E557" s="111"/>
      <c r="F557" s="60"/>
    </row>
    <row r="558" spans="2:6">
      <c r="B558" s="109"/>
      <c r="C558" s="110"/>
      <c r="D558" s="111"/>
      <c r="E558" s="111"/>
      <c r="F558" s="60"/>
    </row>
    <row r="559" spans="2:6">
      <c r="B559" s="109"/>
      <c r="C559" s="110"/>
      <c r="D559" s="111"/>
      <c r="E559" s="111"/>
      <c r="F559" s="60"/>
    </row>
    <row r="560" spans="2:6">
      <c r="B560" s="109"/>
      <c r="C560" s="110"/>
      <c r="D560" s="111"/>
      <c r="E560" s="111"/>
      <c r="F560" s="60"/>
    </row>
    <row r="561" spans="2:6">
      <c r="B561" s="109"/>
      <c r="C561" s="110"/>
      <c r="D561" s="111"/>
      <c r="E561" s="111"/>
      <c r="F561" s="60"/>
    </row>
    <row r="562" spans="2:6">
      <c r="B562" s="109"/>
      <c r="C562" s="110"/>
      <c r="D562" s="111"/>
      <c r="E562" s="111"/>
      <c r="F562" s="60"/>
    </row>
    <row r="563" spans="2:6">
      <c r="B563" s="109"/>
      <c r="C563" s="110"/>
      <c r="D563" s="111"/>
      <c r="E563" s="111"/>
      <c r="F563" s="60"/>
    </row>
    <row r="564" spans="2:6">
      <c r="B564" s="109"/>
      <c r="C564" s="110"/>
      <c r="D564" s="111"/>
      <c r="E564" s="111"/>
      <c r="F564" s="60"/>
    </row>
    <row r="565" spans="2:6">
      <c r="B565" s="109"/>
      <c r="C565" s="110"/>
      <c r="D565" s="111"/>
      <c r="E565" s="111"/>
      <c r="F565" s="60"/>
    </row>
    <row r="566" spans="2:6">
      <c r="B566" s="109"/>
      <c r="C566" s="110"/>
      <c r="D566" s="111"/>
      <c r="E566" s="111"/>
      <c r="F566" s="60"/>
    </row>
    <row r="567" spans="2:6">
      <c r="B567" s="109"/>
      <c r="C567" s="110"/>
      <c r="D567" s="111"/>
      <c r="E567" s="111"/>
      <c r="F567" s="60"/>
    </row>
    <row r="568" spans="2:6">
      <c r="B568" s="109"/>
      <c r="C568" s="110"/>
      <c r="D568" s="111"/>
      <c r="E568" s="111"/>
      <c r="F568" s="60"/>
    </row>
    <row r="569" spans="2:6">
      <c r="B569" s="109"/>
      <c r="C569" s="110"/>
      <c r="D569" s="111"/>
      <c r="E569" s="111"/>
      <c r="F569" s="60"/>
    </row>
    <row r="570" spans="2:6">
      <c r="B570" s="109"/>
      <c r="C570" s="110"/>
      <c r="D570" s="111"/>
      <c r="E570" s="111"/>
      <c r="F570" s="60"/>
    </row>
    <row r="571" spans="2:6">
      <c r="B571" s="109"/>
      <c r="C571" s="110"/>
      <c r="D571" s="111"/>
      <c r="E571" s="111"/>
      <c r="F571" s="60"/>
    </row>
    <row r="572" spans="2:6">
      <c r="B572" s="109"/>
      <c r="C572" s="110"/>
      <c r="D572" s="111"/>
      <c r="E572" s="111"/>
      <c r="F572" s="60"/>
    </row>
    <row r="573" spans="2:6">
      <c r="B573" s="109"/>
      <c r="C573" s="110"/>
      <c r="D573" s="111"/>
      <c r="E573" s="111"/>
      <c r="F573" s="60"/>
    </row>
    <row r="574" spans="2:6">
      <c r="B574" s="109"/>
      <c r="C574" s="110"/>
      <c r="D574" s="111"/>
      <c r="E574" s="111"/>
      <c r="F574" s="60"/>
    </row>
    <row r="575" spans="2:6">
      <c r="B575" s="109"/>
      <c r="C575" s="110"/>
      <c r="D575" s="111"/>
      <c r="E575" s="111"/>
      <c r="F575" s="60"/>
    </row>
    <row r="576" spans="2:6">
      <c r="B576" s="109"/>
      <c r="C576" s="110"/>
      <c r="D576" s="111"/>
      <c r="E576" s="111"/>
      <c r="F576" s="60"/>
    </row>
    <row r="577" spans="2:6">
      <c r="B577" s="109"/>
      <c r="C577" s="110"/>
      <c r="D577" s="111"/>
      <c r="E577" s="111"/>
      <c r="F577" s="60"/>
    </row>
    <row r="578" spans="2:6">
      <c r="B578" s="109"/>
      <c r="C578" s="110"/>
      <c r="D578" s="111"/>
      <c r="E578" s="111"/>
      <c r="F578" s="60"/>
    </row>
    <row r="579" spans="2:6">
      <c r="B579" s="109"/>
      <c r="C579" s="110"/>
      <c r="D579" s="111"/>
      <c r="E579" s="111"/>
      <c r="F579" s="60"/>
    </row>
    <row r="580" spans="2:6">
      <c r="B580" s="109"/>
      <c r="C580" s="110"/>
      <c r="D580" s="111"/>
      <c r="E580" s="111"/>
      <c r="F580" s="60"/>
    </row>
    <row r="581" spans="2:6">
      <c r="B581" s="109"/>
      <c r="C581" s="110"/>
      <c r="D581" s="111"/>
      <c r="E581" s="111"/>
      <c r="F581" s="60"/>
    </row>
    <row r="582" spans="2:6">
      <c r="B582" s="109"/>
      <c r="C582" s="110"/>
      <c r="D582" s="111"/>
      <c r="E582" s="111"/>
      <c r="F582" s="60"/>
    </row>
    <row r="583" spans="2:6">
      <c r="B583" s="109"/>
      <c r="C583" s="110"/>
      <c r="D583" s="111"/>
      <c r="E583" s="111"/>
      <c r="F583" s="60"/>
    </row>
    <row r="584" spans="2:6">
      <c r="B584" s="109"/>
      <c r="C584" s="110"/>
      <c r="D584" s="111"/>
      <c r="E584" s="111"/>
      <c r="F584" s="60"/>
    </row>
    <row r="585" spans="2:6">
      <c r="B585" s="109"/>
      <c r="C585" s="110"/>
      <c r="D585" s="111"/>
      <c r="E585" s="111"/>
      <c r="F585" s="60"/>
    </row>
    <row r="586" spans="2:6">
      <c r="B586" s="109"/>
      <c r="C586" s="110"/>
      <c r="D586" s="111"/>
      <c r="E586" s="111"/>
      <c r="F586" s="60"/>
    </row>
    <row r="587" spans="2:6">
      <c r="B587" s="109"/>
      <c r="C587" s="110"/>
      <c r="D587" s="111"/>
      <c r="E587" s="111"/>
      <c r="F587" s="60"/>
    </row>
    <row r="588" spans="2:6">
      <c r="B588" s="109"/>
      <c r="C588" s="110"/>
      <c r="D588" s="111"/>
      <c r="E588" s="111"/>
      <c r="F588" s="60"/>
    </row>
    <row r="589" spans="2:6">
      <c r="B589" s="109"/>
      <c r="C589" s="110"/>
      <c r="D589" s="111"/>
      <c r="E589" s="111"/>
      <c r="F589" s="60"/>
    </row>
    <row r="590" spans="2:6">
      <c r="B590" s="109"/>
      <c r="C590" s="110"/>
      <c r="D590" s="111"/>
      <c r="E590" s="111"/>
      <c r="F590" s="60"/>
    </row>
    <row r="591" spans="2:6">
      <c r="B591" s="109"/>
      <c r="C591" s="110"/>
      <c r="D591" s="111"/>
      <c r="E591" s="111"/>
      <c r="F591" s="60"/>
    </row>
    <row r="592" spans="2:6">
      <c r="B592" s="109"/>
      <c r="C592" s="110"/>
      <c r="D592" s="111"/>
      <c r="E592" s="111"/>
      <c r="F592" s="60"/>
    </row>
    <row r="593" spans="2:6">
      <c r="B593" s="109"/>
      <c r="C593" s="110"/>
      <c r="D593" s="111"/>
      <c r="E593" s="111"/>
      <c r="F593" s="60"/>
    </row>
    <row r="594" spans="2:6">
      <c r="B594" s="109"/>
      <c r="C594" s="110"/>
      <c r="D594" s="111"/>
      <c r="E594" s="111"/>
      <c r="F594" s="60"/>
    </row>
    <row r="595" spans="2:6">
      <c r="B595" s="109"/>
      <c r="C595" s="110"/>
      <c r="D595" s="111"/>
      <c r="E595" s="111"/>
      <c r="F595" s="60"/>
    </row>
    <row r="596" spans="2:6">
      <c r="B596" s="109"/>
      <c r="C596" s="110"/>
      <c r="D596" s="111"/>
      <c r="E596" s="111"/>
      <c r="F596" s="60"/>
    </row>
    <row r="597" spans="2:6">
      <c r="B597" s="109"/>
      <c r="C597" s="110"/>
      <c r="D597" s="111"/>
      <c r="E597" s="111"/>
      <c r="F597" s="60"/>
    </row>
    <row r="598" spans="2:6">
      <c r="B598" s="109"/>
      <c r="C598" s="110"/>
      <c r="D598" s="111"/>
      <c r="E598" s="111"/>
      <c r="F598" s="60"/>
    </row>
    <row r="599" spans="2:6">
      <c r="B599" s="109"/>
      <c r="C599" s="110"/>
      <c r="D599" s="111"/>
      <c r="E599" s="111"/>
      <c r="F599" s="60"/>
    </row>
    <row r="600" spans="2:6">
      <c r="B600" s="109"/>
      <c r="C600" s="110"/>
      <c r="D600" s="111"/>
      <c r="E600" s="111"/>
      <c r="F600" s="60"/>
    </row>
    <row r="601" spans="2:6">
      <c r="B601" s="109"/>
      <c r="C601" s="110"/>
      <c r="D601" s="111"/>
      <c r="E601" s="111"/>
      <c r="F601" s="60"/>
    </row>
    <row r="602" spans="2:6">
      <c r="B602" s="109"/>
      <c r="C602" s="110"/>
      <c r="D602" s="111"/>
      <c r="E602" s="111"/>
      <c r="F602" s="60"/>
    </row>
    <row r="603" spans="2:6">
      <c r="B603" s="109"/>
      <c r="C603" s="110"/>
      <c r="D603" s="111"/>
      <c r="E603" s="111"/>
      <c r="F603" s="60"/>
    </row>
    <row r="604" spans="2:6">
      <c r="B604" s="109"/>
      <c r="C604" s="110"/>
      <c r="D604" s="111"/>
      <c r="E604" s="111"/>
      <c r="F604" s="60"/>
    </row>
    <row r="605" spans="2:6">
      <c r="B605" s="109"/>
      <c r="C605" s="110"/>
      <c r="D605" s="111"/>
      <c r="E605" s="111"/>
      <c r="F605" s="60"/>
    </row>
    <row r="606" spans="2:6">
      <c r="B606" s="109"/>
      <c r="C606" s="110"/>
      <c r="D606" s="111"/>
      <c r="E606" s="111"/>
      <c r="F606" s="60"/>
    </row>
    <row r="607" spans="2:6">
      <c r="B607" s="109"/>
      <c r="C607" s="110"/>
      <c r="D607" s="111"/>
      <c r="E607" s="111"/>
      <c r="F607" s="60"/>
    </row>
    <row r="608" spans="2:6">
      <c r="B608" s="109"/>
      <c r="C608" s="110"/>
      <c r="D608" s="111"/>
      <c r="E608" s="111"/>
      <c r="F608" s="60"/>
    </row>
    <row r="609" spans="2:6">
      <c r="B609" s="109"/>
      <c r="C609" s="110"/>
      <c r="D609" s="111"/>
      <c r="E609" s="111"/>
      <c r="F609" s="60"/>
    </row>
    <row r="610" spans="2:6">
      <c r="B610" s="109"/>
      <c r="C610" s="110"/>
      <c r="D610" s="111"/>
      <c r="E610" s="111"/>
      <c r="F610" s="60"/>
    </row>
    <row r="611" spans="2:6">
      <c r="B611" s="109"/>
      <c r="C611" s="110"/>
      <c r="D611" s="111"/>
      <c r="E611" s="111"/>
      <c r="F611" s="60"/>
    </row>
    <row r="612" spans="2:6">
      <c r="B612" s="109"/>
      <c r="C612" s="110"/>
      <c r="D612" s="111"/>
      <c r="E612" s="111"/>
      <c r="F612" s="60"/>
    </row>
    <row r="613" spans="2:6">
      <c r="B613" s="109"/>
      <c r="C613" s="110"/>
      <c r="D613" s="111"/>
      <c r="E613" s="111"/>
      <c r="F613" s="60"/>
    </row>
    <row r="614" spans="2:6">
      <c r="B614" s="109"/>
      <c r="C614" s="110"/>
      <c r="D614" s="111"/>
      <c r="E614" s="111"/>
      <c r="F614" s="60"/>
    </row>
    <row r="615" spans="2:6">
      <c r="B615" s="109"/>
      <c r="C615" s="110"/>
      <c r="D615" s="111"/>
      <c r="E615" s="111"/>
      <c r="F615" s="60"/>
    </row>
    <row r="616" spans="2:6">
      <c r="B616" s="109"/>
      <c r="C616" s="110"/>
      <c r="D616" s="111"/>
      <c r="E616" s="111"/>
      <c r="F616" s="60"/>
    </row>
    <row r="617" spans="2:6">
      <c r="B617" s="109"/>
      <c r="C617" s="110"/>
      <c r="D617" s="111"/>
      <c r="E617" s="111"/>
      <c r="F617" s="60"/>
    </row>
    <row r="618" spans="2:6">
      <c r="B618" s="109"/>
      <c r="C618" s="110"/>
      <c r="D618" s="111"/>
      <c r="E618" s="111"/>
      <c r="F618" s="60"/>
    </row>
    <row r="619" spans="2:6">
      <c r="B619" s="109"/>
      <c r="C619" s="110"/>
      <c r="D619" s="111"/>
      <c r="E619" s="111"/>
      <c r="F619" s="60"/>
    </row>
    <row r="620" spans="2:6">
      <c r="B620" s="109"/>
      <c r="C620" s="110"/>
      <c r="D620" s="111"/>
      <c r="E620" s="111"/>
      <c r="F620" s="60"/>
    </row>
    <row r="621" spans="2:6">
      <c r="B621" s="109"/>
      <c r="C621" s="110"/>
      <c r="D621" s="111"/>
      <c r="E621" s="111"/>
      <c r="F621" s="60"/>
    </row>
    <row r="622" spans="2:6">
      <c r="B622" s="109"/>
      <c r="C622" s="110"/>
      <c r="D622" s="111"/>
      <c r="E622" s="111"/>
      <c r="F622" s="60"/>
    </row>
    <row r="623" spans="2:6">
      <c r="B623" s="109"/>
      <c r="C623" s="110"/>
      <c r="D623" s="111"/>
      <c r="E623" s="111"/>
      <c r="F623" s="60"/>
    </row>
    <row r="624" spans="2:6">
      <c r="B624" s="109"/>
      <c r="C624" s="110"/>
      <c r="D624" s="111"/>
      <c r="E624" s="111"/>
      <c r="F624" s="60"/>
    </row>
    <row r="625" spans="2:6">
      <c r="B625" s="109"/>
      <c r="C625" s="110"/>
      <c r="D625" s="111"/>
      <c r="E625" s="111"/>
      <c r="F625" s="60"/>
    </row>
    <row r="626" spans="2:6">
      <c r="B626" s="109"/>
      <c r="C626" s="110"/>
      <c r="D626" s="111"/>
      <c r="E626" s="111"/>
      <c r="F626" s="60"/>
    </row>
    <row r="627" spans="2:6">
      <c r="B627" s="109"/>
      <c r="C627" s="110"/>
      <c r="D627" s="111"/>
      <c r="E627" s="111"/>
      <c r="F627" s="60"/>
    </row>
    <row r="628" spans="2:6">
      <c r="B628" s="109"/>
      <c r="C628" s="110"/>
      <c r="D628" s="111"/>
      <c r="E628" s="111"/>
      <c r="F628" s="60"/>
    </row>
    <row r="629" spans="2:6">
      <c r="B629" s="109"/>
      <c r="C629" s="110"/>
      <c r="D629" s="111"/>
      <c r="E629" s="111"/>
      <c r="F629" s="60"/>
    </row>
    <row r="630" spans="2:6">
      <c r="B630" s="109"/>
      <c r="C630" s="110"/>
      <c r="D630" s="111"/>
      <c r="E630" s="111"/>
      <c r="F630" s="60"/>
    </row>
    <row r="631" spans="2:6">
      <c r="B631" s="109"/>
      <c r="C631" s="110"/>
      <c r="D631" s="111"/>
      <c r="E631" s="111"/>
      <c r="F631" s="60"/>
    </row>
    <row r="632" spans="2:6">
      <c r="B632" s="109"/>
      <c r="C632" s="110"/>
      <c r="D632" s="111"/>
      <c r="E632" s="111"/>
      <c r="F632" s="60"/>
    </row>
    <row r="633" spans="2:6">
      <c r="B633" s="109"/>
      <c r="C633" s="110"/>
      <c r="D633" s="111"/>
      <c r="E633" s="111"/>
      <c r="F633" s="60"/>
    </row>
    <row r="634" spans="2:6">
      <c r="B634" s="109"/>
      <c r="C634" s="110"/>
      <c r="D634" s="111"/>
      <c r="E634" s="111"/>
      <c r="F634" s="60"/>
    </row>
    <row r="635" spans="2:6">
      <c r="B635" s="109"/>
      <c r="C635" s="110"/>
      <c r="D635" s="111"/>
      <c r="E635" s="111"/>
      <c r="F635" s="60"/>
    </row>
    <row r="636" spans="2:6">
      <c r="B636" s="109"/>
      <c r="C636" s="110"/>
      <c r="D636" s="111"/>
      <c r="E636" s="111"/>
      <c r="F636" s="60"/>
    </row>
    <row r="637" spans="2:6">
      <c r="B637" s="109"/>
      <c r="C637" s="110"/>
      <c r="D637" s="111"/>
      <c r="E637" s="111"/>
      <c r="F637" s="60"/>
    </row>
    <row r="638" spans="2:6">
      <c r="B638" s="109"/>
      <c r="C638" s="110"/>
      <c r="D638" s="111"/>
      <c r="E638" s="111"/>
      <c r="F638" s="60"/>
    </row>
    <row r="639" spans="2:6">
      <c r="B639" s="109"/>
      <c r="C639" s="110"/>
      <c r="D639" s="111"/>
      <c r="E639" s="111"/>
      <c r="F639" s="60"/>
    </row>
    <row r="640" spans="2:6">
      <c r="B640" s="109"/>
      <c r="C640" s="110"/>
      <c r="D640" s="111"/>
      <c r="E640" s="111"/>
      <c r="F640" s="60"/>
    </row>
    <row r="641" spans="2:6">
      <c r="B641" s="109"/>
      <c r="C641" s="110"/>
      <c r="D641" s="111"/>
      <c r="E641" s="111"/>
      <c r="F641" s="60"/>
    </row>
    <row r="642" spans="2:6">
      <c r="B642" s="109"/>
      <c r="C642" s="110"/>
      <c r="D642" s="111"/>
      <c r="E642" s="111"/>
      <c r="F642" s="60"/>
    </row>
    <row r="643" spans="2:6">
      <c r="B643" s="109"/>
      <c r="C643" s="110"/>
      <c r="D643" s="111"/>
      <c r="E643" s="111"/>
      <c r="F643" s="60"/>
    </row>
    <row r="644" spans="2:6">
      <c r="B644" s="109"/>
      <c r="C644" s="110"/>
      <c r="D644" s="111"/>
      <c r="E644" s="111"/>
      <c r="F644" s="60"/>
    </row>
    <row r="645" spans="2:6">
      <c r="B645" s="109"/>
      <c r="C645" s="110"/>
      <c r="D645" s="111"/>
      <c r="E645" s="111"/>
      <c r="F645" s="60"/>
    </row>
    <row r="646" spans="2:6">
      <c r="B646" s="109"/>
      <c r="C646" s="110"/>
      <c r="D646" s="111"/>
      <c r="E646" s="111"/>
      <c r="F646" s="60"/>
    </row>
    <row r="647" spans="2:6">
      <c r="B647" s="109"/>
      <c r="C647" s="110"/>
      <c r="D647" s="111"/>
      <c r="E647" s="111"/>
      <c r="F647" s="60"/>
    </row>
    <row r="648" spans="2:6">
      <c r="B648" s="109"/>
      <c r="C648" s="110"/>
      <c r="D648" s="111"/>
      <c r="E648" s="111"/>
      <c r="F648" s="60"/>
    </row>
    <row r="649" spans="2:6">
      <c r="B649" s="109"/>
      <c r="C649" s="110"/>
      <c r="D649" s="111"/>
      <c r="E649" s="111"/>
      <c r="F649" s="60"/>
    </row>
    <row r="650" spans="2:6">
      <c r="B650" s="109"/>
      <c r="C650" s="110"/>
      <c r="D650" s="111"/>
      <c r="E650" s="111"/>
      <c r="F650" s="60"/>
    </row>
    <row r="651" spans="2:6">
      <c r="B651" s="109"/>
      <c r="C651" s="110"/>
      <c r="D651" s="111"/>
      <c r="E651" s="111"/>
      <c r="F651" s="60"/>
    </row>
    <row r="652" spans="2:6">
      <c r="B652" s="109"/>
      <c r="C652" s="110"/>
      <c r="D652" s="111"/>
      <c r="E652" s="111"/>
      <c r="F652" s="60"/>
    </row>
    <row r="653" spans="2:6">
      <c r="B653" s="109"/>
      <c r="C653" s="110"/>
      <c r="D653" s="111"/>
      <c r="E653" s="111"/>
      <c r="F653" s="60"/>
    </row>
    <row r="654" spans="2:6">
      <c r="B654" s="109"/>
      <c r="C654" s="110"/>
      <c r="D654" s="111"/>
      <c r="E654" s="111"/>
      <c r="F654" s="60"/>
    </row>
    <row r="655" spans="2:6">
      <c r="B655" s="109"/>
      <c r="C655" s="110"/>
      <c r="D655" s="111"/>
      <c r="E655" s="111"/>
      <c r="F655" s="60"/>
    </row>
    <row r="656" spans="2:6">
      <c r="B656" s="109"/>
      <c r="C656" s="110"/>
      <c r="D656" s="111"/>
      <c r="E656" s="111"/>
      <c r="F656" s="60"/>
    </row>
    <row r="657" spans="2:6">
      <c r="B657" s="109"/>
      <c r="C657" s="110"/>
      <c r="D657" s="111"/>
      <c r="E657" s="111"/>
      <c r="F657" s="60"/>
    </row>
    <row r="658" spans="2:6">
      <c r="B658" s="109"/>
      <c r="C658" s="110"/>
      <c r="D658" s="111"/>
      <c r="E658" s="111"/>
      <c r="F658" s="60"/>
    </row>
    <row r="659" spans="2:6">
      <c r="B659" s="109"/>
      <c r="C659" s="110"/>
      <c r="D659" s="111"/>
      <c r="E659" s="111"/>
      <c r="F659" s="60"/>
    </row>
    <row r="660" spans="2:6">
      <c r="B660" s="109"/>
      <c r="C660" s="110"/>
      <c r="D660" s="111"/>
      <c r="E660" s="111"/>
      <c r="F660" s="60"/>
    </row>
    <row r="661" spans="2:6">
      <c r="B661" s="109"/>
      <c r="C661" s="110"/>
      <c r="D661" s="111"/>
      <c r="E661" s="111"/>
      <c r="F661" s="60"/>
    </row>
    <row r="662" spans="2:6">
      <c r="B662" s="109"/>
      <c r="C662" s="110"/>
      <c r="D662" s="111"/>
      <c r="E662" s="111"/>
      <c r="F662" s="60"/>
    </row>
    <row r="663" spans="2:6">
      <c r="B663" s="109"/>
      <c r="C663" s="110"/>
      <c r="D663" s="111"/>
      <c r="E663" s="111"/>
      <c r="F663" s="60"/>
    </row>
    <row r="664" spans="2:6">
      <c r="B664" s="109"/>
      <c r="C664" s="110"/>
      <c r="D664" s="111"/>
      <c r="E664" s="111"/>
      <c r="F664" s="60"/>
    </row>
    <row r="665" spans="2:6">
      <c r="B665" s="109"/>
      <c r="C665" s="110"/>
      <c r="D665" s="111"/>
      <c r="E665" s="111"/>
      <c r="F665" s="60"/>
    </row>
    <row r="666" spans="2:6">
      <c r="B666" s="109"/>
      <c r="C666" s="110"/>
      <c r="D666" s="111"/>
      <c r="E666" s="111"/>
      <c r="F666" s="60"/>
    </row>
    <row r="667" spans="2:6">
      <c r="B667" s="109"/>
      <c r="C667" s="110"/>
      <c r="D667" s="111"/>
      <c r="E667" s="111"/>
      <c r="F667" s="60"/>
    </row>
    <row r="668" spans="2:6">
      <c r="B668" s="109"/>
      <c r="C668" s="110"/>
      <c r="D668" s="111"/>
      <c r="E668" s="111"/>
      <c r="F668" s="60"/>
    </row>
    <row r="669" spans="2:6">
      <c r="B669" s="109"/>
      <c r="C669" s="110"/>
      <c r="D669" s="111"/>
      <c r="E669" s="111"/>
      <c r="F669" s="60"/>
    </row>
    <row r="670" spans="2:6">
      <c r="B670" s="109"/>
      <c r="C670" s="110"/>
      <c r="D670" s="111"/>
      <c r="E670" s="111"/>
      <c r="F670" s="60"/>
    </row>
    <row r="671" spans="2:6">
      <c r="B671" s="109"/>
      <c r="C671" s="110"/>
      <c r="D671" s="111"/>
      <c r="E671" s="111"/>
      <c r="F671" s="60"/>
    </row>
    <row r="672" spans="2:6">
      <c r="B672" s="109"/>
      <c r="C672" s="110"/>
      <c r="D672" s="111"/>
      <c r="E672" s="111"/>
      <c r="F672" s="60"/>
    </row>
    <row r="673" spans="2:6">
      <c r="B673" s="109"/>
      <c r="C673" s="110"/>
      <c r="D673" s="111"/>
      <c r="E673" s="111"/>
      <c r="F673" s="60"/>
    </row>
    <row r="674" spans="2:6">
      <c r="B674" s="109"/>
      <c r="C674" s="110"/>
      <c r="D674" s="111"/>
      <c r="E674" s="111"/>
      <c r="F674" s="60"/>
    </row>
    <row r="675" spans="2:6">
      <c r="B675" s="109"/>
      <c r="C675" s="110"/>
      <c r="D675" s="111"/>
      <c r="E675" s="111"/>
      <c r="F675" s="60"/>
    </row>
    <row r="676" spans="2:6">
      <c r="B676" s="109"/>
      <c r="C676" s="110"/>
      <c r="D676" s="111"/>
      <c r="E676" s="111"/>
      <c r="F676" s="60"/>
    </row>
    <row r="677" spans="2:6">
      <c r="B677" s="109"/>
      <c r="C677" s="110"/>
      <c r="D677" s="111"/>
      <c r="E677" s="111"/>
      <c r="F677" s="60"/>
    </row>
    <row r="678" spans="2:6">
      <c r="B678" s="109"/>
      <c r="C678" s="110"/>
      <c r="D678" s="111"/>
      <c r="E678" s="111"/>
      <c r="F678" s="60"/>
    </row>
    <row r="679" spans="2:6">
      <c r="B679" s="109"/>
      <c r="C679" s="110"/>
      <c r="D679" s="111"/>
      <c r="E679" s="111"/>
      <c r="F679" s="60"/>
    </row>
    <row r="680" spans="2:6">
      <c r="B680" s="109"/>
      <c r="C680" s="110"/>
      <c r="D680" s="111"/>
      <c r="E680" s="111"/>
      <c r="F680" s="60"/>
    </row>
    <row r="681" spans="2:6">
      <c r="B681" s="109"/>
      <c r="C681" s="110"/>
      <c r="D681" s="111"/>
      <c r="E681" s="111"/>
      <c r="F681" s="60"/>
    </row>
    <row r="682" spans="2:6">
      <c r="B682" s="109"/>
      <c r="C682" s="110"/>
      <c r="D682" s="111"/>
      <c r="E682" s="111"/>
      <c r="F682" s="60"/>
    </row>
    <row r="683" spans="2:6">
      <c r="B683" s="109"/>
      <c r="C683" s="110"/>
      <c r="D683" s="111"/>
      <c r="E683" s="111"/>
      <c r="F683" s="60"/>
    </row>
    <row r="684" spans="2:6">
      <c r="B684" s="109"/>
      <c r="C684" s="110"/>
      <c r="D684" s="111"/>
      <c r="E684" s="111"/>
      <c r="F684" s="60"/>
    </row>
    <row r="685" spans="2:6">
      <c r="B685" s="109"/>
      <c r="C685" s="110"/>
      <c r="D685" s="111"/>
      <c r="E685" s="111"/>
      <c r="F685" s="60"/>
    </row>
    <row r="686" spans="2:6">
      <c r="B686" s="109"/>
      <c r="C686" s="110"/>
      <c r="D686" s="111"/>
      <c r="E686" s="111"/>
      <c r="F686" s="60"/>
    </row>
    <row r="687" spans="2:6">
      <c r="B687" s="109"/>
      <c r="C687" s="110"/>
      <c r="D687" s="111"/>
      <c r="E687" s="111"/>
      <c r="F687" s="60"/>
    </row>
    <row r="688" spans="2:6">
      <c r="B688" s="109"/>
      <c r="C688" s="110"/>
      <c r="D688" s="111"/>
      <c r="E688" s="111"/>
      <c r="F688" s="60"/>
    </row>
    <row r="689" spans="2:6">
      <c r="B689" s="109"/>
      <c r="C689" s="110"/>
      <c r="D689" s="111"/>
      <c r="E689" s="111"/>
      <c r="F689" s="60"/>
    </row>
    <row r="690" spans="2:6">
      <c r="B690" s="109"/>
      <c r="C690" s="110"/>
      <c r="D690" s="111"/>
      <c r="E690" s="111"/>
      <c r="F690" s="60"/>
    </row>
    <row r="691" spans="2:6">
      <c r="B691" s="109"/>
      <c r="C691" s="110"/>
      <c r="D691" s="111"/>
      <c r="E691" s="111"/>
      <c r="F691" s="60"/>
    </row>
    <row r="692" spans="2:6">
      <c r="B692" s="109"/>
      <c r="C692" s="110"/>
      <c r="D692" s="111"/>
      <c r="E692" s="111"/>
      <c r="F692" s="60"/>
    </row>
    <row r="693" spans="2:6">
      <c r="B693" s="109"/>
      <c r="C693" s="110"/>
      <c r="D693" s="111"/>
      <c r="E693" s="111"/>
      <c r="F693" s="60"/>
    </row>
    <row r="694" spans="2:6">
      <c r="B694" s="109"/>
      <c r="C694" s="110"/>
      <c r="D694" s="111"/>
      <c r="E694" s="111"/>
      <c r="F694" s="60"/>
    </row>
    <row r="695" spans="2:6">
      <c r="B695" s="109"/>
      <c r="C695" s="110"/>
      <c r="D695" s="111"/>
      <c r="E695" s="111"/>
      <c r="F695" s="60"/>
    </row>
    <row r="696" spans="2:6">
      <c r="B696" s="109"/>
      <c r="C696" s="110"/>
      <c r="D696" s="111"/>
      <c r="E696" s="111"/>
      <c r="F696" s="60"/>
    </row>
    <row r="697" spans="2:6">
      <c r="B697" s="109"/>
      <c r="C697" s="110"/>
      <c r="D697" s="111"/>
      <c r="E697" s="111"/>
      <c r="F697" s="60"/>
    </row>
    <row r="698" spans="2:6">
      <c r="B698" s="109"/>
      <c r="C698" s="110"/>
      <c r="D698" s="111"/>
      <c r="E698" s="111"/>
      <c r="F698" s="60"/>
    </row>
    <row r="699" spans="2:6">
      <c r="B699" s="109"/>
      <c r="C699" s="110"/>
      <c r="D699" s="111"/>
      <c r="E699" s="111"/>
      <c r="F699" s="60"/>
    </row>
    <row r="700" spans="2:6">
      <c r="B700" s="109"/>
      <c r="C700" s="110"/>
      <c r="D700" s="111"/>
      <c r="E700" s="111"/>
      <c r="F700" s="60"/>
    </row>
    <row r="701" spans="2:6">
      <c r="B701" s="109"/>
      <c r="C701" s="110"/>
      <c r="D701" s="111"/>
      <c r="E701" s="111"/>
      <c r="F701" s="60"/>
    </row>
    <row r="702" spans="2:6">
      <c r="B702" s="109"/>
      <c r="C702" s="110"/>
      <c r="D702" s="111"/>
      <c r="E702" s="111"/>
      <c r="F702" s="60"/>
    </row>
    <row r="703" spans="2:6">
      <c r="B703" s="109"/>
      <c r="C703" s="110"/>
      <c r="D703" s="111"/>
      <c r="E703" s="111"/>
      <c r="F703" s="60"/>
    </row>
    <row r="704" spans="2:6">
      <c r="B704" s="109"/>
      <c r="C704" s="110"/>
      <c r="D704" s="111"/>
      <c r="E704" s="111"/>
      <c r="F704" s="60"/>
    </row>
    <row r="705" spans="2:6">
      <c r="B705" s="109"/>
      <c r="C705" s="110"/>
      <c r="D705" s="111"/>
      <c r="E705" s="111"/>
      <c r="F705" s="60"/>
    </row>
    <row r="706" spans="2:6">
      <c r="B706" s="109"/>
      <c r="C706" s="110"/>
      <c r="D706" s="111"/>
      <c r="E706" s="111"/>
      <c r="F706" s="60"/>
    </row>
    <row r="707" spans="2:6">
      <c r="B707" s="109"/>
      <c r="C707" s="110"/>
      <c r="D707" s="111"/>
      <c r="E707" s="111"/>
      <c r="F707" s="60"/>
    </row>
    <row r="708" spans="2:6">
      <c r="B708" s="109"/>
      <c r="C708" s="110"/>
      <c r="D708" s="111"/>
      <c r="E708" s="111"/>
      <c r="F708" s="60"/>
    </row>
    <row r="709" spans="2:6">
      <c r="B709" s="109"/>
      <c r="C709" s="110"/>
      <c r="D709" s="111"/>
      <c r="E709" s="111"/>
      <c r="F709" s="60"/>
    </row>
    <row r="710" spans="2:6">
      <c r="B710" s="109"/>
      <c r="C710" s="110"/>
      <c r="D710" s="111"/>
      <c r="E710" s="111"/>
      <c r="F710" s="60"/>
    </row>
    <row r="711" spans="2:6">
      <c r="B711" s="109"/>
      <c r="C711" s="110"/>
      <c r="D711" s="111"/>
      <c r="E711" s="111"/>
      <c r="F711" s="60"/>
    </row>
    <row r="712" spans="2:6">
      <c r="B712" s="109"/>
      <c r="C712" s="110"/>
      <c r="D712" s="111"/>
      <c r="E712" s="111"/>
      <c r="F712" s="60"/>
    </row>
    <row r="713" spans="2:6">
      <c r="B713" s="109"/>
      <c r="C713" s="110"/>
      <c r="D713" s="111"/>
      <c r="E713" s="111"/>
      <c r="F713" s="60"/>
    </row>
    <row r="714" spans="2:6">
      <c r="B714" s="109"/>
      <c r="C714" s="110"/>
      <c r="D714" s="111"/>
      <c r="E714" s="111"/>
      <c r="F714" s="60"/>
    </row>
    <row r="715" spans="2:6">
      <c r="B715" s="109"/>
      <c r="C715" s="110"/>
      <c r="D715" s="111"/>
      <c r="E715" s="111"/>
      <c r="F715" s="60"/>
    </row>
    <row r="716" spans="2:6">
      <c r="B716" s="109"/>
      <c r="C716" s="110"/>
      <c r="D716" s="111"/>
      <c r="E716" s="111"/>
      <c r="F716" s="60"/>
    </row>
    <row r="717" spans="2:6">
      <c r="B717" s="109"/>
      <c r="C717" s="110"/>
      <c r="D717" s="111"/>
      <c r="E717" s="111"/>
      <c r="F717" s="60"/>
    </row>
    <row r="718" spans="2:6">
      <c r="B718" s="109"/>
      <c r="C718" s="110"/>
      <c r="D718" s="111"/>
      <c r="E718" s="111"/>
      <c r="F718" s="60"/>
    </row>
    <row r="719" spans="2:6">
      <c r="B719" s="109"/>
      <c r="C719" s="110"/>
      <c r="D719" s="111"/>
      <c r="E719" s="111"/>
      <c r="F719" s="60"/>
    </row>
    <row r="720" spans="2:6">
      <c r="B720" s="109"/>
      <c r="C720" s="110"/>
      <c r="D720" s="111"/>
      <c r="E720" s="111"/>
      <c r="F720" s="60"/>
    </row>
    <row r="721" spans="2:6">
      <c r="B721" s="109"/>
      <c r="C721" s="110"/>
      <c r="D721" s="111"/>
      <c r="E721" s="111"/>
      <c r="F721" s="60"/>
    </row>
    <row r="722" spans="2:6">
      <c r="B722" s="109"/>
      <c r="C722" s="110"/>
      <c r="D722" s="111"/>
      <c r="E722" s="111"/>
      <c r="F722" s="60"/>
    </row>
    <row r="723" spans="2:6">
      <c r="B723" s="109"/>
      <c r="C723" s="110"/>
      <c r="D723" s="111"/>
      <c r="E723" s="111"/>
      <c r="F723" s="60"/>
    </row>
    <row r="724" spans="2:6">
      <c r="B724" s="109"/>
      <c r="C724" s="110"/>
      <c r="D724" s="111"/>
      <c r="E724" s="111"/>
      <c r="F724" s="60"/>
    </row>
    <row r="725" spans="2:6">
      <c r="B725" s="109"/>
      <c r="C725" s="110"/>
      <c r="D725" s="111"/>
      <c r="E725" s="111"/>
      <c r="F725" s="60"/>
    </row>
    <row r="726" spans="2:6">
      <c r="B726" s="109"/>
      <c r="C726" s="110"/>
      <c r="D726" s="111"/>
      <c r="E726" s="111"/>
      <c r="F726" s="60"/>
    </row>
    <row r="727" spans="2:6">
      <c r="B727" s="109"/>
      <c r="C727" s="110"/>
      <c r="D727" s="111"/>
      <c r="E727" s="111"/>
      <c r="F727" s="60"/>
    </row>
    <row r="728" spans="2:6">
      <c r="B728" s="109"/>
      <c r="C728" s="110"/>
      <c r="D728" s="111"/>
      <c r="E728" s="111"/>
      <c r="F728" s="60"/>
    </row>
    <row r="729" spans="2:6">
      <c r="B729" s="109"/>
      <c r="C729" s="110"/>
      <c r="D729" s="111"/>
      <c r="E729" s="111"/>
      <c r="F729" s="60"/>
    </row>
    <row r="730" spans="2:6">
      <c r="B730" s="109"/>
      <c r="C730" s="110"/>
      <c r="D730" s="111"/>
      <c r="E730" s="111"/>
      <c r="F730" s="60"/>
    </row>
    <row r="731" spans="2:6">
      <c r="B731" s="109"/>
      <c r="C731" s="110"/>
      <c r="D731" s="111"/>
      <c r="E731" s="111"/>
      <c r="F731" s="60"/>
    </row>
    <row r="732" spans="2:6">
      <c r="B732" s="109"/>
      <c r="C732" s="110"/>
      <c r="D732" s="111"/>
      <c r="E732" s="111"/>
      <c r="F732" s="60"/>
    </row>
    <row r="733" spans="2:6">
      <c r="B733" s="109"/>
      <c r="C733" s="110"/>
      <c r="D733" s="111"/>
      <c r="E733" s="111"/>
      <c r="F733" s="60"/>
    </row>
    <row r="734" spans="2:6">
      <c r="B734" s="109"/>
      <c r="C734" s="110"/>
      <c r="D734" s="111"/>
      <c r="E734" s="111"/>
      <c r="F734" s="60"/>
    </row>
    <row r="735" spans="2:6">
      <c r="B735" s="109"/>
      <c r="C735" s="110"/>
      <c r="D735" s="111"/>
      <c r="E735" s="111"/>
      <c r="F735" s="60"/>
    </row>
    <row r="736" spans="2:6">
      <c r="B736" s="109"/>
      <c r="C736" s="110"/>
      <c r="D736" s="111"/>
      <c r="E736" s="111"/>
      <c r="F736" s="60"/>
    </row>
    <row r="737" spans="2:6">
      <c r="B737" s="109"/>
      <c r="C737" s="110"/>
      <c r="D737" s="111"/>
      <c r="E737" s="111"/>
      <c r="F737" s="60"/>
    </row>
    <row r="738" spans="2:6">
      <c r="B738" s="109"/>
      <c r="C738" s="110"/>
      <c r="D738" s="111"/>
      <c r="E738" s="111"/>
      <c r="F738" s="60"/>
    </row>
    <row r="739" spans="2:6">
      <c r="B739" s="109"/>
      <c r="C739" s="110"/>
      <c r="D739" s="111"/>
      <c r="E739" s="111"/>
      <c r="F739" s="60"/>
    </row>
    <row r="740" spans="2:6">
      <c r="B740" s="109"/>
      <c r="C740" s="110"/>
      <c r="D740" s="111"/>
      <c r="E740" s="111"/>
      <c r="F740" s="60"/>
    </row>
    <row r="741" spans="2:6">
      <c r="B741" s="109"/>
      <c r="C741" s="110"/>
      <c r="D741" s="111"/>
      <c r="E741" s="111"/>
      <c r="F741" s="60"/>
    </row>
    <row r="742" spans="2:6">
      <c r="B742" s="109"/>
      <c r="C742" s="110"/>
      <c r="D742" s="111"/>
      <c r="E742" s="111"/>
      <c r="F742" s="60"/>
    </row>
    <row r="743" spans="2:6">
      <c r="B743" s="109"/>
      <c r="C743" s="110"/>
      <c r="D743" s="111"/>
      <c r="E743" s="111"/>
      <c r="F743" s="60"/>
    </row>
    <row r="744" spans="2:6">
      <c r="B744" s="109"/>
      <c r="C744" s="110"/>
      <c r="D744" s="111"/>
      <c r="E744" s="111"/>
      <c r="F744" s="60"/>
    </row>
    <row r="745" spans="2:6">
      <c r="B745" s="109"/>
      <c r="C745" s="110"/>
      <c r="D745" s="111"/>
      <c r="E745" s="111"/>
      <c r="F745" s="60"/>
    </row>
    <row r="746" spans="2:6">
      <c r="B746" s="109"/>
      <c r="C746" s="110"/>
      <c r="D746" s="111"/>
      <c r="E746" s="111"/>
      <c r="F746" s="60"/>
    </row>
    <row r="747" spans="2:6">
      <c r="B747" s="109"/>
      <c r="C747" s="110"/>
      <c r="D747" s="111"/>
      <c r="E747" s="111"/>
      <c r="F747" s="60"/>
    </row>
    <row r="748" spans="2:6">
      <c r="B748" s="109"/>
      <c r="C748" s="110"/>
      <c r="D748" s="111"/>
      <c r="E748" s="111"/>
      <c r="F748" s="60"/>
    </row>
    <row r="749" spans="2:6">
      <c r="B749" s="109"/>
      <c r="C749" s="110"/>
      <c r="D749" s="111"/>
      <c r="E749" s="111"/>
      <c r="F749" s="60"/>
    </row>
    <row r="750" spans="2:6">
      <c r="B750" s="109"/>
      <c r="C750" s="110"/>
      <c r="D750" s="111"/>
      <c r="E750" s="111"/>
      <c r="F750" s="60"/>
    </row>
    <row r="751" spans="2:6">
      <c r="B751" s="109"/>
      <c r="C751" s="110"/>
      <c r="D751" s="111"/>
      <c r="E751" s="111"/>
      <c r="F751" s="60"/>
    </row>
    <row r="752" spans="2:6">
      <c r="B752" s="109"/>
      <c r="C752" s="110"/>
      <c r="D752" s="111"/>
      <c r="E752" s="111"/>
      <c r="F752" s="60"/>
    </row>
    <row r="753" spans="2:6">
      <c r="B753" s="109"/>
      <c r="C753" s="110"/>
      <c r="D753" s="111"/>
      <c r="E753" s="111"/>
      <c r="F753" s="60"/>
    </row>
    <row r="754" spans="2:6">
      <c r="B754" s="109"/>
      <c r="C754" s="110"/>
      <c r="D754" s="111"/>
      <c r="E754" s="111"/>
      <c r="F754" s="60"/>
    </row>
    <row r="755" spans="2:6">
      <c r="B755" s="109"/>
      <c r="C755" s="110"/>
      <c r="D755" s="111"/>
      <c r="E755" s="111"/>
      <c r="F755" s="60"/>
    </row>
    <row r="756" spans="2:6">
      <c r="B756" s="109"/>
      <c r="C756" s="110"/>
      <c r="D756" s="111"/>
      <c r="E756" s="111"/>
      <c r="F756" s="60"/>
    </row>
    <row r="757" spans="2:6">
      <c r="B757" s="109"/>
      <c r="C757" s="110"/>
      <c r="D757" s="111"/>
      <c r="E757" s="111"/>
      <c r="F757" s="60"/>
    </row>
    <row r="758" spans="2:6">
      <c r="B758" s="109"/>
      <c r="C758" s="110"/>
      <c r="D758" s="111"/>
      <c r="E758" s="111"/>
      <c r="F758" s="60"/>
    </row>
    <row r="759" spans="2:6">
      <c r="B759" s="109"/>
      <c r="C759" s="110"/>
      <c r="D759" s="111"/>
      <c r="E759" s="111"/>
      <c r="F759" s="60"/>
    </row>
    <row r="760" spans="2:6">
      <c r="B760" s="109"/>
      <c r="C760" s="110"/>
      <c r="D760" s="111"/>
      <c r="E760" s="111"/>
      <c r="F760" s="60"/>
    </row>
    <row r="761" spans="2:6">
      <c r="B761" s="109"/>
      <c r="C761" s="110"/>
      <c r="D761" s="111"/>
      <c r="E761" s="111"/>
      <c r="F761" s="60"/>
    </row>
    <row r="762" spans="2:6">
      <c r="B762" s="109"/>
      <c r="C762" s="110"/>
      <c r="D762" s="111"/>
      <c r="E762" s="111"/>
      <c r="F762" s="60"/>
    </row>
    <row r="763" spans="2:6">
      <c r="B763" s="109"/>
      <c r="C763" s="110"/>
      <c r="D763" s="111"/>
      <c r="E763" s="111"/>
      <c r="F763" s="60"/>
    </row>
    <row r="764" spans="2:6">
      <c r="B764" s="109"/>
      <c r="C764" s="110"/>
      <c r="D764" s="111"/>
      <c r="E764" s="111"/>
      <c r="F764" s="60"/>
    </row>
    <row r="765" spans="2:6">
      <c r="B765" s="109"/>
      <c r="C765" s="110"/>
      <c r="D765" s="111"/>
      <c r="E765" s="111"/>
      <c r="F765" s="60"/>
    </row>
    <row r="766" spans="2:6">
      <c r="B766" s="109"/>
      <c r="C766" s="110"/>
      <c r="D766" s="111"/>
      <c r="E766" s="111"/>
      <c r="F766" s="60"/>
    </row>
    <row r="767" spans="2:6">
      <c r="B767" s="109"/>
      <c r="C767" s="110"/>
      <c r="D767" s="111"/>
      <c r="E767" s="111"/>
      <c r="F767" s="60"/>
    </row>
    <row r="768" spans="2:6">
      <c r="B768" s="109"/>
      <c r="C768" s="110"/>
      <c r="D768" s="111"/>
      <c r="E768" s="111"/>
      <c r="F768" s="60"/>
    </row>
    <row r="769" spans="2:6">
      <c r="B769" s="109"/>
      <c r="C769" s="110"/>
      <c r="D769" s="111"/>
      <c r="E769" s="111"/>
      <c r="F769" s="60"/>
    </row>
    <row r="770" spans="2:6">
      <c r="B770" s="109"/>
      <c r="C770" s="110"/>
      <c r="D770" s="111"/>
      <c r="E770" s="111"/>
      <c r="F770" s="60"/>
    </row>
    <row r="771" spans="2:6">
      <c r="B771" s="109"/>
      <c r="C771" s="110"/>
      <c r="D771" s="111"/>
      <c r="E771" s="111"/>
      <c r="F771" s="60"/>
    </row>
    <row r="772" spans="2:6">
      <c r="B772" s="109"/>
      <c r="C772" s="110"/>
      <c r="D772" s="111"/>
      <c r="E772" s="111"/>
      <c r="F772" s="60"/>
    </row>
    <row r="773" spans="2:6">
      <c r="B773" s="109"/>
      <c r="C773" s="110"/>
      <c r="D773" s="111"/>
      <c r="E773" s="111"/>
      <c r="F773" s="60"/>
    </row>
    <row r="774" spans="2:6">
      <c r="B774" s="109"/>
      <c r="C774" s="110"/>
      <c r="D774" s="111"/>
      <c r="E774" s="111"/>
      <c r="F774" s="60"/>
    </row>
    <row r="775" spans="2:6">
      <c r="B775" s="109"/>
      <c r="C775" s="110"/>
      <c r="D775" s="111"/>
      <c r="E775" s="111"/>
      <c r="F775" s="60"/>
    </row>
    <row r="776" spans="2:6">
      <c r="B776" s="109"/>
      <c r="C776" s="110"/>
      <c r="D776" s="111"/>
      <c r="E776" s="111"/>
      <c r="F776" s="60"/>
    </row>
    <row r="777" spans="2:6">
      <c r="B777" s="109"/>
      <c r="C777" s="110"/>
      <c r="D777" s="111"/>
      <c r="E777" s="111"/>
      <c r="F777" s="60"/>
    </row>
    <row r="778" spans="2:6">
      <c r="B778" s="109"/>
      <c r="C778" s="110"/>
      <c r="D778" s="111"/>
      <c r="E778" s="111"/>
      <c r="F778" s="60"/>
    </row>
    <row r="779" spans="2:6">
      <c r="B779" s="109"/>
      <c r="C779" s="110"/>
      <c r="D779" s="111"/>
      <c r="E779" s="111"/>
      <c r="F779" s="60"/>
    </row>
    <row r="780" spans="2:6">
      <c r="B780" s="109"/>
      <c r="C780" s="110"/>
      <c r="D780" s="111"/>
      <c r="E780" s="111"/>
      <c r="F780" s="60"/>
    </row>
    <row r="781" spans="2:6">
      <c r="B781" s="109"/>
      <c r="C781" s="110"/>
      <c r="D781" s="111"/>
      <c r="E781" s="111"/>
      <c r="F781" s="60"/>
    </row>
    <row r="782" spans="2:6">
      <c r="B782" s="109"/>
      <c r="C782" s="110"/>
      <c r="D782" s="111"/>
      <c r="E782" s="111"/>
      <c r="F782" s="60"/>
    </row>
    <row r="783" spans="2:6">
      <c r="B783" s="109"/>
      <c r="C783" s="110"/>
      <c r="D783" s="111"/>
      <c r="E783" s="111"/>
      <c r="F783" s="60"/>
    </row>
    <row r="784" spans="2:6">
      <c r="B784" s="109"/>
      <c r="C784" s="110"/>
      <c r="D784" s="111"/>
      <c r="E784" s="111"/>
      <c r="F784" s="60"/>
    </row>
    <row r="785" spans="2:6">
      <c r="B785" s="109"/>
      <c r="C785" s="110"/>
      <c r="D785" s="111"/>
      <c r="E785" s="111"/>
      <c r="F785" s="60"/>
    </row>
    <row r="786" spans="2:6">
      <c r="B786" s="109"/>
      <c r="C786" s="110"/>
      <c r="D786" s="111"/>
      <c r="E786" s="111"/>
      <c r="F786" s="60"/>
    </row>
    <row r="787" spans="2:6">
      <c r="B787" s="109"/>
      <c r="C787" s="110"/>
      <c r="D787" s="111"/>
      <c r="E787" s="111"/>
      <c r="F787" s="60"/>
    </row>
    <row r="788" spans="2:6">
      <c r="B788" s="109"/>
      <c r="C788" s="110"/>
      <c r="D788" s="111"/>
      <c r="E788" s="111"/>
      <c r="F788" s="60"/>
    </row>
    <row r="789" spans="2:6">
      <c r="B789" s="109"/>
      <c r="C789" s="110"/>
      <c r="D789" s="111"/>
      <c r="E789" s="111"/>
      <c r="F789" s="60"/>
    </row>
    <row r="790" spans="2:6">
      <c r="B790" s="109"/>
      <c r="C790" s="110"/>
      <c r="D790" s="111"/>
      <c r="E790" s="111"/>
      <c r="F790" s="60"/>
    </row>
    <row r="791" spans="2:6">
      <c r="B791" s="109"/>
      <c r="C791" s="110"/>
      <c r="D791" s="111"/>
      <c r="E791" s="111"/>
      <c r="F791" s="60"/>
    </row>
    <row r="792" spans="2:6">
      <c r="B792" s="109"/>
      <c r="C792" s="110"/>
      <c r="D792" s="111"/>
      <c r="E792" s="111"/>
      <c r="F792" s="60"/>
    </row>
    <row r="793" spans="2:6">
      <c r="B793" s="109"/>
      <c r="C793" s="110"/>
      <c r="D793" s="111"/>
      <c r="E793" s="111"/>
      <c r="F793" s="60"/>
    </row>
    <row r="794" spans="2:6">
      <c r="B794" s="109"/>
      <c r="C794" s="110"/>
      <c r="D794" s="111"/>
      <c r="E794" s="111"/>
      <c r="F794" s="60"/>
    </row>
    <row r="795" spans="2:6">
      <c r="B795" s="109"/>
      <c r="C795" s="110"/>
      <c r="D795" s="111"/>
      <c r="E795" s="111"/>
      <c r="F795" s="60"/>
    </row>
    <row r="796" spans="2:6">
      <c r="B796" s="109"/>
      <c r="C796" s="110"/>
      <c r="D796" s="111"/>
      <c r="E796" s="111"/>
      <c r="F796" s="60"/>
    </row>
    <row r="797" spans="2:6">
      <c r="B797" s="109"/>
      <c r="C797" s="110"/>
      <c r="D797" s="111"/>
      <c r="E797" s="111"/>
      <c r="F797" s="60"/>
    </row>
    <row r="798" spans="2:6">
      <c r="B798" s="109"/>
      <c r="C798" s="110"/>
      <c r="D798" s="111"/>
      <c r="E798" s="111"/>
      <c r="F798" s="60"/>
    </row>
    <row r="799" spans="2:6">
      <c r="B799" s="109"/>
      <c r="C799" s="110"/>
      <c r="D799" s="111"/>
      <c r="E799" s="111"/>
      <c r="F799" s="60"/>
    </row>
    <row r="800" spans="2:6">
      <c r="B800" s="109"/>
      <c r="C800" s="110"/>
      <c r="D800" s="111"/>
      <c r="E800" s="111"/>
      <c r="F800" s="60"/>
    </row>
    <row r="801" spans="2:6">
      <c r="B801" s="109"/>
      <c r="C801" s="110"/>
      <c r="D801" s="111"/>
      <c r="E801" s="111"/>
      <c r="F801" s="60"/>
    </row>
    <row r="802" spans="2:6">
      <c r="B802" s="109"/>
      <c r="C802" s="110"/>
      <c r="D802" s="111"/>
      <c r="E802" s="111"/>
      <c r="F802" s="60"/>
    </row>
    <row r="803" spans="2:6">
      <c r="B803" s="109"/>
      <c r="C803" s="110"/>
      <c r="D803" s="111"/>
      <c r="E803" s="111"/>
      <c r="F803" s="60"/>
    </row>
    <row r="804" spans="2:6">
      <c r="B804" s="109"/>
      <c r="C804" s="110"/>
      <c r="D804" s="111"/>
      <c r="E804" s="111"/>
      <c r="F804" s="60"/>
    </row>
    <row r="805" spans="2:6">
      <c r="B805" s="109"/>
      <c r="C805" s="110"/>
      <c r="D805" s="111"/>
      <c r="E805" s="111"/>
      <c r="F805" s="60"/>
    </row>
    <row r="806" spans="2:6">
      <c r="B806" s="109"/>
      <c r="C806" s="110"/>
      <c r="D806" s="111"/>
      <c r="E806" s="111"/>
      <c r="F806" s="60"/>
    </row>
    <row r="807" spans="2:6">
      <c r="B807" s="109"/>
      <c r="C807" s="110"/>
      <c r="D807" s="111"/>
      <c r="E807" s="111"/>
      <c r="F807" s="60"/>
    </row>
    <row r="808" spans="2:6">
      <c r="B808" s="109"/>
      <c r="C808" s="110"/>
      <c r="D808" s="111"/>
      <c r="E808" s="111"/>
      <c r="F808" s="60"/>
    </row>
    <row r="809" spans="2:6">
      <c r="B809" s="109"/>
      <c r="C809" s="110"/>
      <c r="D809" s="111"/>
      <c r="E809" s="111"/>
      <c r="F809" s="60"/>
    </row>
    <row r="810" spans="2:6">
      <c r="B810" s="109"/>
      <c r="C810" s="110"/>
      <c r="D810" s="111"/>
      <c r="E810" s="111"/>
      <c r="F810" s="60"/>
    </row>
    <row r="811" spans="2:6">
      <c r="B811" s="109"/>
      <c r="C811" s="110"/>
      <c r="D811" s="111"/>
      <c r="E811" s="111"/>
      <c r="F811" s="60"/>
    </row>
    <row r="812" spans="2:6">
      <c r="B812" s="109"/>
      <c r="C812" s="110"/>
      <c r="D812" s="111"/>
      <c r="E812" s="111"/>
      <c r="F812" s="60"/>
    </row>
    <row r="813" spans="2:6">
      <c r="B813" s="109"/>
      <c r="C813" s="110"/>
      <c r="D813" s="111"/>
      <c r="E813" s="111"/>
      <c r="F813" s="60"/>
    </row>
    <row r="814" spans="2:6">
      <c r="B814" s="109"/>
      <c r="C814" s="110"/>
      <c r="D814" s="111"/>
      <c r="E814" s="111"/>
      <c r="F814" s="60"/>
    </row>
    <row r="815" spans="2:6">
      <c r="B815" s="109"/>
      <c r="C815" s="110"/>
      <c r="D815" s="111"/>
      <c r="E815" s="111"/>
      <c r="F815" s="60"/>
    </row>
    <row r="816" spans="2:6">
      <c r="B816" s="109"/>
      <c r="C816" s="110"/>
      <c r="D816" s="111"/>
      <c r="E816" s="111"/>
      <c r="F816" s="60"/>
    </row>
    <row r="817" spans="2:6">
      <c r="B817" s="109"/>
      <c r="C817" s="110"/>
      <c r="D817" s="111"/>
      <c r="E817" s="111"/>
      <c r="F817" s="60"/>
    </row>
    <row r="818" spans="2:6">
      <c r="B818" s="109"/>
      <c r="C818" s="110"/>
      <c r="D818" s="111"/>
      <c r="E818" s="111"/>
      <c r="F818" s="60"/>
    </row>
    <row r="819" spans="2:6">
      <c r="B819" s="109"/>
      <c r="C819" s="110"/>
      <c r="D819" s="111"/>
      <c r="E819" s="111"/>
      <c r="F819" s="60"/>
    </row>
    <row r="820" spans="2:6">
      <c r="B820" s="109"/>
      <c r="C820" s="110"/>
      <c r="D820" s="111"/>
      <c r="E820" s="111"/>
      <c r="F820" s="60"/>
    </row>
    <row r="821" spans="2:6">
      <c r="B821" s="109"/>
      <c r="C821" s="110"/>
      <c r="D821" s="111"/>
      <c r="E821" s="111"/>
      <c r="F821" s="60"/>
    </row>
    <row r="822" spans="2:6">
      <c r="B822" s="109"/>
      <c r="C822" s="110"/>
      <c r="D822" s="111"/>
      <c r="E822" s="111"/>
      <c r="F822" s="60"/>
    </row>
    <row r="823" spans="2:6">
      <c r="B823" s="109"/>
      <c r="C823" s="110"/>
      <c r="D823" s="111"/>
      <c r="E823" s="111"/>
      <c r="F823" s="60"/>
    </row>
    <row r="824" spans="2:6">
      <c r="B824" s="109"/>
      <c r="C824" s="110"/>
      <c r="D824" s="111"/>
      <c r="E824" s="111"/>
      <c r="F824" s="60"/>
    </row>
    <row r="825" spans="2:6">
      <c r="B825" s="109"/>
      <c r="C825" s="110"/>
      <c r="D825" s="111"/>
      <c r="E825" s="111"/>
      <c r="F825" s="60"/>
    </row>
    <row r="826" spans="2:6">
      <c r="B826" s="109"/>
      <c r="C826" s="110"/>
      <c r="D826" s="111"/>
      <c r="E826" s="111"/>
      <c r="F826" s="60"/>
    </row>
    <row r="827" spans="2:6">
      <c r="B827" s="109"/>
      <c r="C827" s="110"/>
      <c r="D827" s="111"/>
      <c r="E827" s="111"/>
      <c r="F827" s="60"/>
    </row>
    <row r="828" spans="2:6">
      <c r="B828" s="109"/>
      <c r="C828" s="110"/>
      <c r="D828" s="111"/>
      <c r="E828" s="111"/>
      <c r="F828" s="60"/>
    </row>
    <row r="829" spans="2:6">
      <c r="B829" s="109"/>
      <c r="C829" s="110"/>
      <c r="D829" s="111"/>
      <c r="E829" s="111"/>
      <c r="F829" s="60"/>
    </row>
    <row r="830" spans="2:6">
      <c r="B830" s="109"/>
      <c r="C830" s="110"/>
      <c r="D830" s="111"/>
      <c r="E830" s="111"/>
      <c r="F830" s="60"/>
    </row>
    <row r="831" spans="2:6">
      <c r="B831" s="109"/>
      <c r="C831" s="110"/>
      <c r="D831" s="111"/>
      <c r="E831" s="111"/>
      <c r="F831" s="60"/>
    </row>
    <row r="832" spans="2:6">
      <c r="B832" s="109"/>
      <c r="C832" s="110"/>
      <c r="D832" s="111"/>
      <c r="E832" s="111"/>
      <c r="F832" s="60"/>
    </row>
    <row r="833" spans="2:6">
      <c r="B833" s="109"/>
      <c r="C833" s="110"/>
      <c r="D833" s="111"/>
      <c r="E833" s="111"/>
      <c r="F833" s="60"/>
    </row>
    <row r="834" spans="2:6">
      <c r="B834" s="109"/>
      <c r="C834" s="110"/>
      <c r="D834" s="111"/>
      <c r="E834" s="111"/>
      <c r="F834" s="60"/>
    </row>
    <row r="835" spans="2:6">
      <c r="B835" s="109"/>
      <c r="C835" s="110"/>
      <c r="D835" s="111"/>
      <c r="E835" s="111"/>
      <c r="F835" s="60"/>
    </row>
    <row r="836" spans="2:6">
      <c r="B836" s="109"/>
      <c r="C836" s="110"/>
      <c r="D836" s="111"/>
      <c r="E836" s="111"/>
      <c r="F836" s="60"/>
    </row>
    <row r="837" spans="2:6">
      <c r="B837" s="109"/>
      <c r="C837" s="110"/>
      <c r="D837" s="111"/>
      <c r="E837" s="111"/>
      <c r="F837" s="60"/>
    </row>
    <row r="838" spans="2:6">
      <c r="B838" s="109"/>
      <c r="C838" s="110"/>
      <c r="D838" s="111"/>
      <c r="E838" s="111"/>
      <c r="F838" s="60"/>
    </row>
    <row r="839" spans="2:6">
      <c r="B839" s="109"/>
      <c r="C839" s="110"/>
      <c r="D839" s="111"/>
      <c r="E839" s="111"/>
      <c r="F839" s="60"/>
    </row>
    <row r="840" spans="2:6">
      <c r="B840" s="109"/>
      <c r="C840" s="110"/>
      <c r="D840" s="111"/>
      <c r="E840" s="111"/>
      <c r="F840" s="60"/>
    </row>
    <row r="841" spans="2:6">
      <c r="B841" s="109"/>
      <c r="C841" s="110"/>
      <c r="D841" s="111"/>
      <c r="E841" s="111"/>
      <c r="F841" s="60"/>
    </row>
    <row r="842" spans="2:6">
      <c r="B842" s="109"/>
      <c r="C842" s="110"/>
      <c r="D842" s="111"/>
      <c r="E842" s="111"/>
      <c r="F842" s="60"/>
    </row>
    <row r="843" spans="2:6">
      <c r="B843" s="109"/>
      <c r="C843" s="110"/>
      <c r="D843" s="111"/>
      <c r="E843" s="111"/>
      <c r="F843" s="60"/>
    </row>
    <row r="844" spans="2:6">
      <c r="B844" s="109"/>
      <c r="C844" s="110"/>
      <c r="D844" s="111"/>
      <c r="E844" s="111"/>
      <c r="F844" s="60"/>
    </row>
    <row r="845" spans="2:6">
      <c r="B845" s="109"/>
      <c r="C845" s="110"/>
      <c r="D845" s="111"/>
      <c r="E845" s="111"/>
      <c r="F845" s="60"/>
    </row>
    <row r="846" spans="2:6">
      <c r="B846" s="109"/>
      <c r="C846" s="110"/>
      <c r="D846" s="111"/>
      <c r="E846" s="111"/>
      <c r="F846" s="60"/>
    </row>
    <row r="847" spans="2:6">
      <c r="B847" s="109"/>
      <c r="C847" s="110"/>
      <c r="D847" s="111"/>
      <c r="E847" s="111"/>
      <c r="F847" s="60"/>
    </row>
    <row r="848" spans="2:6">
      <c r="B848" s="109"/>
      <c r="C848" s="110"/>
      <c r="D848" s="111"/>
      <c r="E848" s="111"/>
      <c r="F848" s="60"/>
    </row>
    <row r="849" spans="2:6">
      <c r="B849" s="109"/>
      <c r="C849" s="110"/>
      <c r="D849" s="111"/>
      <c r="E849" s="111"/>
      <c r="F849" s="60"/>
    </row>
    <row r="850" spans="2:6">
      <c r="B850" s="109"/>
      <c r="C850" s="110"/>
      <c r="D850" s="111"/>
      <c r="E850" s="111"/>
      <c r="F850" s="60"/>
    </row>
    <row r="851" spans="2:6">
      <c r="B851" s="109"/>
      <c r="C851" s="110"/>
      <c r="D851" s="111"/>
      <c r="E851" s="111"/>
      <c r="F851" s="60"/>
    </row>
    <row r="852" spans="2:6">
      <c r="B852" s="109"/>
      <c r="C852" s="110"/>
      <c r="D852" s="111"/>
      <c r="E852" s="111"/>
      <c r="F852" s="60"/>
    </row>
    <row r="853" spans="2:6">
      <c r="B853" s="109"/>
      <c r="C853" s="110"/>
      <c r="D853" s="111"/>
      <c r="E853" s="111"/>
      <c r="F853" s="60"/>
    </row>
    <row r="854" spans="2:6">
      <c r="B854" s="109"/>
      <c r="C854" s="110"/>
      <c r="D854" s="111"/>
      <c r="E854" s="111"/>
      <c r="F854" s="60"/>
    </row>
    <row r="855" spans="2:6">
      <c r="B855" s="109"/>
      <c r="C855" s="110"/>
      <c r="D855" s="111"/>
      <c r="E855" s="111"/>
      <c r="F855" s="60"/>
    </row>
    <row r="856" spans="2:6">
      <c r="B856" s="109"/>
      <c r="C856" s="110"/>
      <c r="D856" s="111"/>
      <c r="E856" s="111"/>
      <c r="F856" s="60"/>
    </row>
    <row r="857" spans="2:6">
      <c r="B857" s="109"/>
      <c r="C857" s="110"/>
      <c r="D857" s="111"/>
      <c r="E857" s="111"/>
      <c r="F857" s="60"/>
    </row>
    <row r="858" spans="2:6">
      <c r="B858" s="109"/>
      <c r="C858" s="110"/>
      <c r="D858" s="111"/>
      <c r="E858" s="111"/>
      <c r="F858" s="60"/>
    </row>
    <row r="859" spans="2:6">
      <c r="B859" s="109"/>
      <c r="C859" s="110"/>
      <c r="D859" s="111"/>
      <c r="E859" s="111"/>
      <c r="F859" s="60"/>
    </row>
    <row r="860" spans="2:6">
      <c r="B860" s="109"/>
      <c r="C860" s="110"/>
      <c r="D860" s="111"/>
      <c r="E860" s="111"/>
      <c r="F860" s="60"/>
    </row>
    <row r="861" spans="2:6">
      <c r="B861" s="109"/>
      <c r="C861" s="110"/>
      <c r="D861" s="111"/>
      <c r="E861" s="111"/>
      <c r="F861" s="60"/>
    </row>
    <row r="862" spans="2:6">
      <c r="B862" s="109"/>
      <c r="C862" s="110"/>
      <c r="D862" s="111"/>
      <c r="E862" s="111"/>
      <c r="F862" s="60"/>
    </row>
    <row r="863" spans="2:6">
      <c r="B863" s="109"/>
      <c r="C863" s="110"/>
      <c r="D863" s="111"/>
      <c r="E863" s="111"/>
      <c r="F863" s="60"/>
    </row>
    <row r="864" spans="2:6">
      <c r="B864" s="109"/>
      <c r="C864" s="110"/>
      <c r="D864" s="111"/>
      <c r="E864" s="111"/>
      <c r="F864" s="60"/>
    </row>
    <row r="865" spans="2:6">
      <c r="B865" s="109"/>
      <c r="C865" s="110"/>
      <c r="D865" s="111"/>
      <c r="E865" s="111"/>
      <c r="F865" s="60"/>
    </row>
    <row r="866" spans="2:6">
      <c r="B866" s="109"/>
      <c r="C866" s="110"/>
      <c r="D866" s="111"/>
      <c r="E866" s="111"/>
      <c r="F866" s="60"/>
    </row>
    <row r="867" spans="2:6">
      <c r="B867" s="109"/>
      <c r="C867" s="110"/>
      <c r="D867" s="111"/>
      <c r="E867" s="111"/>
      <c r="F867" s="60"/>
    </row>
    <row r="868" spans="2:6">
      <c r="B868" s="109"/>
      <c r="C868" s="110"/>
      <c r="D868" s="111"/>
      <c r="E868" s="111"/>
      <c r="F868" s="60"/>
    </row>
    <row r="869" spans="2:6">
      <c r="B869" s="109"/>
      <c r="C869" s="110"/>
      <c r="D869" s="111"/>
      <c r="E869" s="111"/>
      <c r="F869" s="60"/>
    </row>
    <row r="870" spans="2:6">
      <c r="B870" s="109"/>
      <c r="C870" s="110"/>
      <c r="D870" s="111"/>
      <c r="E870" s="111"/>
      <c r="F870" s="60"/>
    </row>
    <row r="871" spans="2:6">
      <c r="B871" s="109"/>
      <c r="C871" s="110"/>
      <c r="D871" s="111"/>
      <c r="E871" s="111"/>
      <c r="F871" s="60"/>
    </row>
    <row r="872" spans="2:6">
      <c r="B872" s="109"/>
      <c r="C872" s="110"/>
      <c r="D872" s="111"/>
      <c r="E872" s="111"/>
      <c r="F872" s="60"/>
    </row>
    <row r="873" spans="2:6">
      <c r="B873" s="109"/>
      <c r="C873" s="110"/>
      <c r="D873" s="111"/>
      <c r="E873" s="111"/>
      <c r="F873" s="60"/>
    </row>
    <row r="874" spans="2:6">
      <c r="B874" s="109"/>
      <c r="C874" s="110"/>
      <c r="D874" s="111"/>
      <c r="E874" s="111"/>
      <c r="F874" s="60"/>
    </row>
    <row r="875" spans="2:6">
      <c r="B875" s="109"/>
      <c r="C875" s="110"/>
      <c r="D875" s="111"/>
      <c r="E875" s="111"/>
      <c r="F875" s="60"/>
    </row>
    <row r="876" spans="2:6">
      <c r="B876" s="109"/>
      <c r="C876" s="110"/>
      <c r="D876" s="111"/>
      <c r="E876" s="111"/>
      <c r="F876" s="60"/>
    </row>
    <row r="877" spans="2:6">
      <c r="B877" s="109"/>
      <c r="C877" s="110"/>
      <c r="D877" s="111"/>
      <c r="E877" s="111"/>
      <c r="F877" s="60"/>
    </row>
    <row r="878" spans="2:6">
      <c r="B878" s="109"/>
      <c r="C878" s="110"/>
      <c r="D878" s="111"/>
      <c r="E878" s="111"/>
      <c r="F878" s="60"/>
    </row>
    <row r="879" spans="2:6">
      <c r="B879" s="109"/>
      <c r="C879" s="110"/>
      <c r="D879" s="111"/>
      <c r="E879" s="111"/>
      <c r="F879" s="60"/>
    </row>
    <row r="880" spans="2:6">
      <c r="B880" s="109"/>
      <c r="C880" s="110"/>
      <c r="D880" s="111"/>
      <c r="E880" s="111"/>
      <c r="F880" s="60"/>
    </row>
    <row r="881" spans="2:6">
      <c r="B881" s="109"/>
      <c r="C881" s="110"/>
      <c r="D881" s="111"/>
      <c r="E881" s="111"/>
      <c r="F881" s="60"/>
    </row>
    <row r="882" spans="2:6">
      <c r="B882" s="109"/>
      <c r="C882" s="110"/>
      <c r="D882" s="111"/>
      <c r="E882" s="111"/>
      <c r="F882" s="60"/>
    </row>
    <row r="883" spans="2:6">
      <c r="B883" s="109"/>
      <c r="C883" s="110"/>
      <c r="D883" s="111"/>
      <c r="E883" s="111"/>
      <c r="F883" s="60"/>
    </row>
    <row r="884" spans="2:6">
      <c r="B884" s="109"/>
      <c r="C884" s="110"/>
      <c r="D884" s="111"/>
      <c r="E884" s="111"/>
      <c r="F884" s="60"/>
    </row>
    <row r="885" spans="2:6">
      <c r="B885" s="109"/>
      <c r="C885" s="110"/>
      <c r="D885" s="111"/>
      <c r="E885" s="111"/>
      <c r="F885" s="60"/>
    </row>
    <row r="886" spans="2:6">
      <c r="B886" s="109"/>
      <c r="C886" s="110"/>
      <c r="D886" s="111"/>
      <c r="E886" s="111"/>
      <c r="F886" s="60"/>
    </row>
    <row r="887" spans="2:6">
      <c r="B887" s="109"/>
      <c r="C887" s="110"/>
      <c r="D887" s="111"/>
      <c r="E887" s="111"/>
      <c r="F887" s="60"/>
    </row>
    <row r="888" spans="2:6">
      <c r="B888" s="109"/>
      <c r="C888" s="110"/>
      <c r="D888" s="111"/>
      <c r="E888" s="111"/>
      <c r="F888" s="60"/>
    </row>
    <row r="889" spans="2:6">
      <c r="B889" s="109"/>
      <c r="C889" s="110"/>
      <c r="D889" s="111"/>
      <c r="E889" s="111"/>
      <c r="F889" s="60"/>
    </row>
    <row r="890" spans="2:6">
      <c r="B890" s="109"/>
      <c r="C890" s="110"/>
      <c r="D890" s="111"/>
      <c r="E890" s="111"/>
      <c r="F890" s="60"/>
    </row>
    <row r="891" spans="2:6">
      <c r="B891" s="109"/>
      <c r="C891" s="110"/>
      <c r="D891" s="111"/>
      <c r="E891" s="111"/>
      <c r="F891" s="60"/>
    </row>
    <row r="892" spans="2:6">
      <c r="B892" s="109"/>
      <c r="C892" s="110"/>
      <c r="D892" s="111"/>
      <c r="E892" s="111"/>
      <c r="F892" s="60"/>
    </row>
    <row r="893" spans="2:6">
      <c r="B893" s="109"/>
      <c r="C893" s="110"/>
      <c r="D893" s="111"/>
      <c r="E893" s="111"/>
      <c r="F893" s="60"/>
    </row>
    <row r="894" spans="2:6">
      <c r="B894" s="109"/>
      <c r="C894" s="110"/>
      <c r="D894" s="111"/>
      <c r="E894" s="111"/>
      <c r="F894" s="60"/>
    </row>
    <row r="895" spans="2:6">
      <c r="B895" s="109"/>
      <c r="C895" s="110"/>
      <c r="D895" s="111"/>
      <c r="E895" s="111"/>
      <c r="F895" s="60"/>
    </row>
    <row r="896" spans="2:6">
      <c r="B896" s="109"/>
      <c r="C896" s="110"/>
      <c r="D896" s="111"/>
      <c r="E896" s="111"/>
      <c r="F896" s="60"/>
    </row>
    <row r="897" spans="2:6">
      <c r="B897" s="109"/>
      <c r="C897" s="110"/>
      <c r="D897" s="111"/>
      <c r="E897" s="111"/>
      <c r="F897" s="60"/>
    </row>
    <row r="898" spans="2:6">
      <c r="B898" s="109"/>
      <c r="C898" s="110"/>
      <c r="D898" s="111"/>
      <c r="E898" s="111"/>
      <c r="F898" s="60"/>
    </row>
    <row r="899" spans="2:6">
      <c r="B899" s="109"/>
      <c r="C899" s="110"/>
      <c r="D899" s="111"/>
      <c r="E899" s="111"/>
      <c r="F899" s="60"/>
    </row>
    <row r="900" spans="2:6">
      <c r="B900" s="109"/>
      <c r="C900" s="110"/>
      <c r="D900" s="111"/>
      <c r="E900" s="111"/>
      <c r="F900" s="60"/>
    </row>
    <row r="901" spans="2:6">
      <c r="B901" s="109"/>
      <c r="C901" s="110"/>
      <c r="D901" s="111"/>
      <c r="E901" s="111"/>
      <c r="F901" s="60"/>
    </row>
    <row r="902" spans="2:6">
      <c r="B902" s="109"/>
      <c r="C902" s="110"/>
      <c r="D902" s="111"/>
      <c r="E902" s="111"/>
      <c r="F902" s="60"/>
    </row>
    <row r="903" spans="2:6">
      <c r="B903" s="109"/>
      <c r="C903" s="110"/>
      <c r="D903" s="111"/>
      <c r="E903" s="111"/>
      <c r="F903" s="60"/>
    </row>
    <row r="904" spans="2:6">
      <c r="B904" s="109"/>
      <c r="C904" s="110"/>
      <c r="D904" s="111"/>
      <c r="E904" s="111"/>
      <c r="F904" s="60"/>
    </row>
    <row r="905" spans="2:6">
      <c r="B905" s="109"/>
      <c r="C905" s="110"/>
      <c r="D905" s="111"/>
      <c r="E905" s="111"/>
      <c r="F905" s="60"/>
    </row>
    <row r="906" spans="2:6">
      <c r="B906" s="109"/>
      <c r="C906" s="110"/>
      <c r="D906" s="111"/>
      <c r="E906" s="111"/>
      <c r="F906" s="60"/>
    </row>
    <row r="907" spans="2:6">
      <c r="B907" s="109"/>
      <c r="C907" s="110"/>
      <c r="D907" s="111"/>
      <c r="E907" s="111"/>
      <c r="F907" s="60"/>
    </row>
    <row r="908" spans="2:6">
      <c r="B908" s="109"/>
      <c r="C908" s="110"/>
      <c r="D908" s="111"/>
      <c r="E908" s="111"/>
      <c r="F908" s="60"/>
    </row>
    <row r="909" spans="2:6">
      <c r="B909" s="109"/>
      <c r="C909" s="110"/>
      <c r="D909" s="111"/>
      <c r="E909" s="111"/>
      <c r="F909" s="60"/>
    </row>
    <row r="910" spans="2:6">
      <c r="B910" s="109"/>
      <c r="C910" s="110"/>
      <c r="D910" s="111"/>
      <c r="E910" s="111"/>
      <c r="F910" s="60"/>
    </row>
    <row r="911" spans="2:6">
      <c r="B911" s="109"/>
      <c r="C911" s="110"/>
      <c r="D911" s="111"/>
      <c r="E911" s="111"/>
      <c r="F911" s="60"/>
    </row>
    <row r="912" spans="2:6">
      <c r="B912" s="109"/>
      <c r="C912" s="110"/>
      <c r="D912" s="111"/>
      <c r="E912" s="111"/>
      <c r="F912" s="60"/>
    </row>
    <row r="913" spans="2:6">
      <c r="B913" s="109"/>
      <c r="C913" s="110"/>
      <c r="D913" s="111"/>
      <c r="E913" s="111"/>
      <c r="F913" s="60"/>
    </row>
    <row r="914" spans="2:6">
      <c r="B914" s="109"/>
      <c r="C914" s="110"/>
      <c r="D914" s="111"/>
      <c r="E914" s="111"/>
      <c r="F914" s="60"/>
    </row>
    <row r="915" spans="2:6">
      <c r="B915" s="109"/>
      <c r="C915" s="110"/>
      <c r="D915" s="111"/>
      <c r="E915" s="111"/>
      <c r="F915" s="60"/>
    </row>
    <row r="916" spans="2:6">
      <c r="B916" s="109"/>
      <c r="C916" s="110"/>
      <c r="D916" s="111"/>
      <c r="E916" s="111"/>
      <c r="F916" s="60"/>
    </row>
    <row r="917" spans="2:6">
      <c r="B917" s="109"/>
      <c r="C917" s="110"/>
      <c r="D917" s="111"/>
      <c r="E917" s="111"/>
      <c r="F917" s="60"/>
    </row>
    <row r="918" spans="2:6">
      <c r="B918" s="109"/>
      <c r="C918" s="110"/>
      <c r="D918" s="111"/>
      <c r="E918" s="111"/>
      <c r="F918" s="60"/>
    </row>
    <row r="919" spans="2:6">
      <c r="B919" s="109"/>
      <c r="C919" s="110"/>
      <c r="D919" s="111"/>
      <c r="E919" s="111"/>
      <c r="F919" s="60"/>
    </row>
    <row r="920" spans="2:6">
      <c r="B920" s="109"/>
      <c r="C920" s="110"/>
      <c r="D920" s="111"/>
      <c r="E920" s="111"/>
      <c r="F920" s="60"/>
    </row>
    <row r="921" spans="2:6">
      <c r="B921" s="109"/>
      <c r="C921" s="110"/>
      <c r="D921" s="111"/>
      <c r="E921" s="111"/>
      <c r="F921" s="60"/>
    </row>
    <row r="922" spans="2:6">
      <c r="B922" s="109"/>
      <c r="C922" s="110"/>
      <c r="D922" s="111"/>
      <c r="E922" s="111"/>
      <c r="F922" s="60"/>
    </row>
    <row r="923" spans="2:6">
      <c r="B923" s="109"/>
      <c r="C923" s="110"/>
      <c r="D923" s="111"/>
      <c r="E923" s="111"/>
      <c r="F923" s="60"/>
    </row>
    <row r="924" spans="2:6">
      <c r="B924" s="109"/>
      <c r="C924" s="110"/>
      <c r="D924" s="111"/>
      <c r="E924" s="111"/>
      <c r="F924" s="60"/>
    </row>
    <row r="925" spans="2:6">
      <c r="B925" s="109"/>
      <c r="C925" s="110"/>
      <c r="D925" s="111"/>
      <c r="E925" s="111"/>
      <c r="F925" s="60"/>
    </row>
    <row r="926" spans="2:6">
      <c r="B926" s="109"/>
      <c r="C926" s="110"/>
      <c r="D926" s="111"/>
      <c r="E926" s="111"/>
      <c r="F926" s="60"/>
    </row>
    <row r="927" spans="2:6">
      <c r="B927" s="109"/>
      <c r="C927" s="110"/>
      <c r="D927" s="111"/>
      <c r="E927" s="111"/>
      <c r="F927" s="60"/>
    </row>
    <row r="928" spans="2:6">
      <c r="B928" s="109"/>
      <c r="C928" s="110"/>
      <c r="D928" s="111"/>
      <c r="E928" s="111"/>
      <c r="F928" s="60"/>
    </row>
    <row r="929" spans="2:6">
      <c r="B929" s="109"/>
      <c r="C929" s="110"/>
      <c r="D929" s="111"/>
      <c r="E929" s="111"/>
      <c r="F929" s="60"/>
    </row>
    <row r="930" spans="2:6">
      <c r="B930" s="109"/>
      <c r="C930" s="110"/>
      <c r="D930" s="111"/>
      <c r="E930" s="111"/>
      <c r="F930" s="60"/>
    </row>
    <row r="931" spans="2:6">
      <c r="B931" s="109"/>
      <c r="C931" s="110"/>
      <c r="D931" s="111"/>
      <c r="E931" s="111"/>
      <c r="F931" s="60"/>
    </row>
    <row r="932" spans="2:6">
      <c r="B932" s="109"/>
      <c r="C932" s="110"/>
      <c r="D932" s="111"/>
      <c r="E932" s="111"/>
      <c r="F932" s="60"/>
    </row>
    <row r="933" spans="2:6">
      <c r="B933" s="109"/>
      <c r="C933" s="110"/>
      <c r="D933" s="111"/>
      <c r="E933" s="111"/>
      <c r="F933" s="60"/>
    </row>
    <row r="934" spans="2:6">
      <c r="B934" s="109"/>
      <c r="C934" s="110"/>
      <c r="D934" s="111"/>
      <c r="E934" s="111"/>
      <c r="F934" s="60"/>
    </row>
    <row r="935" spans="2:6">
      <c r="B935" s="109"/>
      <c r="C935" s="110"/>
      <c r="D935" s="111"/>
      <c r="E935" s="111"/>
      <c r="F935" s="60"/>
    </row>
    <row r="936" spans="2:6">
      <c r="B936" s="109"/>
      <c r="C936" s="110"/>
      <c r="D936" s="111"/>
      <c r="E936" s="111"/>
      <c r="F936" s="60"/>
    </row>
    <row r="937" spans="2:6">
      <c r="B937" s="109"/>
      <c r="C937" s="110"/>
      <c r="D937" s="111"/>
      <c r="E937" s="111"/>
      <c r="F937" s="60"/>
    </row>
    <row r="938" spans="2:6">
      <c r="B938" s="109"/>
      <c r="C938" s="110"/>
      <c r="D938" s="111"/>
      <c r="E938" s="111"/>
      <c r="F938" s="60"/>
    </row>
    <row r="939" spans="2:6">
      <c r="B939" s="109"/>
      <c r="C939" s="110"/>
      <c r="D939" s="111"/>
      <c r="E939" s="111"/>
      <c r="F939" s="60"/>
    </row>
    <row r="940" spans="2:6">
      <c r="B940" s="109"/>
      <c r="C940" s="110"/>
      <c r="D940" s="111"/>
      <c r="E940" s="111"/>
      <c r="F940" s="60"/>
    </row>
    <row r="941" spans="2:6">
      <c r="B941" s="109"/>
      <c r="C941" s="110"/>
      <c r="D941" s="111"/>
      <c r="E941" s="111"/>
      <c r="F941" s="60"/>
    </row>
    <row r="942" spans="2:6">
      <c r="B942" s="109"/>
      <c r="C942" s="110"/>
      <c r="D942" s="111"/>
      <c r="E942" s="111"/>
      <c r="F942" s="60"/>
    </row>
    <row r="943" spans="2:6">
      <c r="B943" s="109"/>
      <c r="C943" s="110"/>
      <c r="D943" s="111"/>
      <c r="E943" s="111"/>
      <c r="F943" s="60"/>
    </row>
    <row r="944" spans="2:6">
      <c r="B944" s="109"/>
      <c r="C944" s="110"/>
      <c r="D944" s="111"/>
      <c r="E944" s="111"/>
      <c r="F944" s="60"/>
    </row>
    <row r="945" spans="2:6">
      <c r="B945" s="109"/>
      <c r="C945" s="110"/>
      <c r="D945" s="111"/>
      <c r="E945" s="111"/>
      <c r="F945" s="60"/>
    </row>
    <row r="946" spans="2:6">
      <c r="B946" s="109"/>
      <c r="C946" s="110"/>
      <c r="D946" s="111"/>
      <c r="E946" s="111"/>
      <c r="F946" s="60"/>
    </row>
    <row r="947" spans="2:6">
      <c r="B947" s="109"/>
      <c r="C947" s="110"/>
      <c r="D947" s="111"/>
      <c r="E947" s="111"/>
      <c r="F947" s="60"/>
    </row>
    <row r="948" spans="2:6">
      <c r="B948" s="109"/>
      <c r="C948" s="110"/>
      <c r="D948" s="111"/>
      <c r="E948" s="111"/>
      <c r="F948" s="60"/>
    </row>
    <row r="949" spans="2:6">
      <c r="B949" s="109"/>
      <c r="C949" s="110"/>
      <c r="D949" s="111"/>
      <c r="E949" s="111"/>
      <c r="F949" s="60"/>
    </row>
    <row r="950" spans="2:6">
      <c r="B950" s="109"/>
      <c r="C950" s="110"/>
      <c r="D950" s="111"/>
      <c r="E950" s="111"/>
      <c r="F950" s="60"/>
    </row>
    <row r="951" spans="2:6">
      <c r="B951" s="109"/>
      <c r="C951" s="110"/>
      <c r="D951" s="111"/>
      <c r="E951" s="111"/>
      <c r="F951" s="60"/>
    </row>
    <row r="952" spans="2:6">
      <c r="B952" s="109"/>
      <c r="C952" s="110"/>
      <c r="D952" s="111"/>
      <c r="E952" s="111"/>
      <c r="F952" s="60"/>
    </row>
    <row r="953" spans="2:6">
      <c r="B953" s="109"/>
      <c r="C953" s="110"/>
      <c r="D953" s="111"/>
      <c r="E953" s="111"/>
      <c r="F953" s="60"/>
    </row>
    <row r="954" spans="2:6">
      <c r="B954" s="109"/>
      <c r="C954" s="110"/>
      <c r="D954" s="111"/>
      <c r="E954" s="111"/>
      <c r="F954" s="60"/>
    </row>
    <row r="955" spans="2:6">
      <c r="B955" s="109"/>
      <c r="C955" s="110"/>
      <c r="D955" s="111"/>
      <c r="E955" s="111"/>
      <c r="F955" s="60"/>
    </row>
    <row r="956" spans="2:6">
      <c r="B956" s="109"/>
      <c r="C956" s="110"/>
      <c r="D956" s="111"/>
      <c r="E956" s="111"/>
      <c r="F956" s="60"/>
    </row>
    <row r="957" spans="2:6">
      <c r="B957" s="109"/>
      <c r="C957" s="110"/>
      <c r="D957" s="111"/>
      <c r="E957" s="111"/>
      <c r="F957" s="60"/>
    </row>
    <row r="958" spans="2:6">
      <c r="B958" s="109"/>
      <c r="C958" s="110"/>
      <c r="D958" s="111"/>
      <c r="E958" s="111"/>
      <c r="F958" s="60"/>
    </row>
    <row r="959" spans="2:6">
      <c r="B959" s="109"/>
      <c r="C959" s="110"/>
      <c r="D959" s="111"/>
      <c r="E959" s="111"/>
      <c r="F959" s="60"/>
    </row>
    <row r="960" spans="2:6">
      <c r="B960" s="109"/>
      <c r="C960" s="110"/>
      <c r="D960" s="111"/>
      <c r="E960" s="111"/>
      <c r="F960" s="60"/>
    </row>
    <row r="961" spans="2:6">
      <c r="B961" s="109"/>
      <c r="C961" s="110"/>
      <c r="D961" s="111"/>
      <c r="E961" s="111"/>
      <c r="F961" s="60"/>
    </row>
    <row r="962" spans="2:6">
      <c r="B962" s="109"/>
      <c r="C962" s="110"/>
      <c r="D962" s="111"/>
      <c r="E962" s="111"/>
      <c r="F962" s="60"/>
    </row>
    <row r="963" spans="2:6">
      <c r="B963" s="109"/>
      <c r="C963" s="110"/>
      <c r="D963" s="111"/>
      <c r="E963" s="111"/>
      <c r="F963" s="60"/>
    </row>
    <row r="964" spans="2:6">
      <c r="B964" s="109"/>
      <c r="C964" s="110"/>
      <c r="D964" s="111"/>
      <c r="E964" s="111"/>
      <c r="F964" s="60"/>
    </row>
    <row r="965" spans="2:6">
      <c r="B965" s="109"/>
      <c r="C965" s="110"/>
      <c r="D965" s="111"/>
      <c r="E965" s="111"/>
      <c r="F965" s="60"/>
    </row>
    <row r="966" spans="2:6">
      <c r="B966" s="109"/>
      <c r="C966" s="110"/>
      <c r="D966" s="111"/>
      <c r="E966" s="111"/>
      <c r="F966" s="60"/>
    </row>
    <row r="967" spans="2:6">
      <c r="B967" s="109"/>
      <c r="C967" s="110"/>
      <c r="D967" s="111"/>
      <c r="E967" s="111"/>
      <c r="F967" s="60"/>
    </row>
    <row r="968" spans="2:6">
      <c r="B968" s="109"/>
      <c r="C968" s="110"/>
      <c r="D968" s="111"/>
      <c r="E968" s="111"/>
      <c r="F968" s="60"/>
    </row>
    <row r="969" spans="2:6">
      <c r="B969" s="109"/>
      <c r="C969" s="110"/>
      <c r="D969" s="111"/>
      <c r="E969" s="111"/>
      <c r="F969" s="60"/>
    </row>
    <row r="970" spans="2:6">
      <c r="B970" s="109"/>
      <c r="C970" s="110"/>
      <c r="D970" s="111"/>
      <c r="E970" s="111"/>
      <c r="F970" s="60"/>
    </row>
    <row r="971" spans="2:6">
      <c r="B971" s="109"/>
      <c r="C971" s="110"/>
      <c r="D971" s="111"/>
      <c r="E971" s="111"/>
      <c r="F971" s="60"/>
    </row>
    <row r="972" spans="2:6">
      <c r="B972" s="109"/>
      <c r="C972" s="110"/>
      <c r="D972" s="111"/>
      <c r="E972" s="111"/>
      <c r="F972" s="60"/>
    </row>
    <row r="973" spans="2:6">
      <c r="B973" s="109"/>
      <c r="C973" s="110"/>
      <c r="D973" s="111"/>
      <c r="E973" s="111"/>
      <c r="F973" s="60"/>
    </row>
    <row r="974" spans="2:6">
      <c r="B974" s="109"/>
      <c r="C974" s="110"/>
      <c r="D974" s="111"/>
      <c r="E974" s="111"/>
      <c r="F974" s="60"/>
    </row>
    <row r="975" spans="2:6">
      <c r="B975" s="109"/>
      <c r="C975" s="110"/>
      <c r="D975" s="111"/>
      <c r="E975" s="111"/>
      <c r="F975" s="60"/>
    </row>
    <row r="976" spans="2:6">
      <c r="B976" s="109"/>
      <c r="C976" s="110"/>
      <c r="D976" s="111"/>
      <c r="E976" s="111"/>
      <c r="F976" s="60"/>
    </row>
    <row r="977" spans="2:6">
      <c r="B977" s="109"/>
      <c r="C977" s="110"/>
      <c r="D977" s="111"/>
      <c r="E977" s="111"/>
      <c r="F977" s="60"/>
    </row>
    <row r="978" spans="2:6">
      <c r="B978" s="109"/>
      <c r="C978" s="110"/>
      <c r="D978" s="111"/>
      <c r="E978" s="111"/>
      <c r="F978" s="60"/>
    </row>
    <row r="979" spans="2:6">
      <c r="B979" s="109"/>
      <c r="C979" s="110"/>
      <c r="D979" s="111"/>
      <c r="E979" s="111"/>
      <c r="F979" s="60"/>
    </row>
    <row r="980" spans="2:6">
      <c r="B980" s="109"/>
      <c r="C980" s="110"/>
      <c r="D980" s="111"/>
      <c r="E980" s="111"/>
      <c r="F980" s="60"/>
    </row>
    <row r="981" spans="2:6">
      <c r="B981" s="109"/>
      <c r="C981" s="110"/>
      <c r="D981" s="111"/>
      <c r="E981" s="111"/>
      <c r="F981" s="60"/>
    </row>
    <row r="982" spans="2:6">
      <c r="B982" s="109"/>
      <c r="C982" s="110"/>
      <c r="D982" s="111"/>
      <c r="E982" s="111"/>
      <c r="F982" s="60"/>
    </row>
    <row r="983" spans="2:6">
      <c r="B983" s="109"/>
      <c r="C983" s="110"/>
      <c r="D983" s="111"/>
      <c r="E983" s="111"/>
      <c r="F983" s="60"/>
    </row>
    <row r="984" spans="2:6">
      <c r="B984" s="109"/>
      <c r="C984" s="110"/>
      <c r="D984" s="111"/>
      <c r="E984" s="111"/>
      <c r="F984" s="60"/>
    </row>
    <row r="985" spans="2:6">
      <c r="B985" s="109"/>
      <c r="C985" s="110"/>
      <c r="D985" s="111"/>
      <c r="E985" s="111"/>
      <c r="F985" s="60"/>
    </row>
    <row r="986" spans="2:6">
      <c r="B986" s="109"/>
      <c r="C986" s="110"/>
      <c r="D986" s="111"/>
      <c r="E986" s="111"/>
      <c r="F986" s="60"/>
    </row>
    <row r="987" spans="2:6">
      <c r="B987" s="109"/>
      <c r="C987" s="110"/>
      <c r="D987" s="111"/>
      <c r="E987" s="111"/>
      <c r="F987" s="60"/>
    </row>
    <row r="988" spans="2:6">
      <c r="B988" s="109"/>
      <c r="C988" s="110"/>
      <c r="D988" s="111"/>
      <c r="E988" s="111"/>
      <c r="F988" s="60"/>
    </row>
    <row r="989" spans="2:6">
      <c r="B989" s="109"/>
      <c r="C989" s="110"/>
      <c r="D989" s="111"/>
      <c r="E989" s="111"/>
      <c r="F989" s="60"/>
    </row>
    <row r="990" spans="2:6">
      <c r="B990" s="109"/>
      <c r="C990" s="110"/>
      <c r="D990" s="111"/>
      <c r="E990" s="111"/>
      <c r="F990" s="60"/>
    </row>
    <row r="991" spans="2:6">
      <c r="B991" s="109"/>
      <c r="C991" s="110"/>
      <c r="D991" s="111"/>
      <c r="E991" s="111"/>
      <c r="F991" s="60"/>
    </row>
    <row r="992" spans="2:6">
      <c r="B992" s="109"/>
      <c r="C992" s="110"/>
      <c r="D992" s="111"/>
      <c r="E992" s="111"/>
      <c r="F992" s="60"/>
    </row>
    <row r="993" spans="2:6">
      <c r="B993" s="109"/>
      <c r="C993" s="110"/>
      <c r="D993" s="111"/>
      <c r="E993" s="111"/>
      <c r="F993" s="60"/>
    </row>
    <row r="994" spans="2:6">
      <c r="B994" s="109"/>
      <c r="C994" s="110"/>
      <c r="D994" s="111"/>
      <c r="E994" s="111"/>
      <c r="F994" s="60"/>
    </row>
    <row r="995" spans="2:6">
      <c r="B995" s="109"/>
      <c r="C995" s="110"/>
      <c r="D995" s="111"/>
      <c r="E995" s="111"/>
      <c r="F995" s="60"/>
    </row>
    <row r="996" spans="2:6">
      <c r="B996" s="109"/>
      <c r="C996" s="110"/>
      <c r="D996" s="111"/>
      <c r="E996" s="111"/>
      <c r="F996" s="60"/>
    </row>
    <row r="997" spans="2:6">
      <c r="B997" s="109"/>
      <c r="C997" s="110"/>
      <c r="D997" s="111"/>
      <c r="E997" s="111"/>
      <c r="F997" s="60"/>
    </row>
    <row r="998" spans="2:6">
      <c r="B998" s="109"/>
      <c r="C998" s="110"/>
      <c r="D998" s="111"/>
      <c r="E998" s="111"/>
      <c r="F998" s="60"/>
    </row>
    <row r="999" spans="2:6">
      <c r="B999" s="109"/>
      <c r="C999" s="110"/>
      <c r="D999" s="111"/>
      <c r="E999" s="111"/>
      <c r="F999" s="60"/>
    </row>
    <row r="1000" spans="2:6">
      <c r="B1000" s="109"/>
      <c r="C1000" s="110"/>
      <c r="D1000" s="111"/>
      <c r="E1000" s="111"/>
      <c r="F1000" s="60"/>
    </row>
    <row r="1001" spans="2:6">
      <c r="B1001" s="109"/>
      <c r="C1001" s="110"/>
      <c r="D1001" s="111"/>
      <c r="E1001" s="111"/>
      <c r="F1001" s="60"/>
    </row>
    <row r="1002" spans="2:6">
      <c r="B1002" s="109"/>
      <c r="C1002" s="110"/>
      <c r="D1002" s="111"/>
      <c r="E1002" s="111"/>
      <c r="F1002" s="60"/>
    </row>
    <row r="1003" spans="2:6">
      <c r="B1003" s="109"/>
      <c r="C1003" s="110"/>
      <c r="D1003" s="111"/>
      <c r="E1003" s="111"/>
      <c r="F1003" s="60"/>
    </row>
    <row r="1004" spans="2:6">
      <c r="B1004" s="109"/>
      <c r="C1004" s="110"/>
      <c r="D1004" s="111"/>
      <c r="E1004" s="111"/>
      <c r="F1004" s="60"/>
    </row>
    <row r="1005" spans="2:6">
      <c r="B1005" s="109"/>
      <c r="C1005" s="110"/>
      <c r="D1005" s="111"/>
      <c r="E1005" s="111"/>
      <c r="F1005" s="60"/>
    </row>
    <row r="1006" spans="2:6">
      <c r="B1006" s="109"/>
      <c r="C1006" s="110"/>
      <c r="D1006" s="111"/>
      <c r="E1006" s="111"/>
      <c r="F1006" s="60"/>
    </row>
    <row r="1007" spans="2:6">
      <c r="B1007" s="109"/>
      <c r="C1007" s="110"/>
      <c r="D1007" s="111"/>
      <c r="E1007" s="111"/>
      <c r="F1007" s="60"/>
    </row>
    <row r="1008" spans="2:6">
      <c r="B1008" s="109"/>
      <c r="C1008" s="110"/>
      <c r="D1008" s="111"/>
      <c r="E1008" s="111"/>
      <c r="F1008" s="60"/>
    </row>
    <row r="1009" spans="2:6">
      <c r="B1009" s="109"/>
      <c r="C1009" s="110"/>
      <c r="D1009" s="111"/>
      <c r="E1009" s="111"/>
      <c r="F1009" s="60"/>
    </row>
    <row r="1010" spans="2:6">
      <c r="B1010" s="109"/>
      <c r="C1010" s="110"/>
      <c r="D1010" s="111"/>
      <c r="E1010" s="111"/>
      <c r="F1010" s="60"/>
    </row>
    <row r="1011" spans="2:6">
      <c r="B1011" s="109"/>
      <c r="C1011" s="110"/>
      <c r="D1011" s="111"/>
      <c r="E1011" s="111"/>
      <c r="F1011" s="60"/>
    </row>
    <row r="1012" spans="2:6">
      <c r="B1012" s="109"/>
      <c r="C1012" s="110"/>
      <c r="D1012" s="111"/>
      <c r="E1012" s="111"/>
      <c r="F1012" s="60"/>
    </row>
    <row r="1013" spans="2:6">
      <c r="B1013" s="109"/>
      <c r="C1013" s="110"/>
      <c r="D1013" s="111"/>
      <c r="E1013" s="111"/>
      <c r="F1013" s="60"/>
    </row>
    <row r="1014" spans="2:6">
      <c r="B1014" s="109"/>
      <c r="C1014" s="110"/>
      <c r="D1014" s="111"/>
      <c r="E1014" s="111"/>
      <c r="F1014" s="60"/>
    </row>
    <row r="1015" spans="2:6">
      <c r="B1015" s="109"/>
      <c r="C1015" s="110"/>
      <c r="D1015" s="111"/>
      <c r="E1015" s="111"/>
      <c r="F1015" s="60"/>
    </row>
    <row r="1016" spans="2:6">
      <c r="B1016" s="109"/>
      <c r="C1016" s="110"/>
      <c r="D1016" s="111"/>
      <c r="E1016" s="111"/>
      <c r="F1016" s="60"/>
    </row>
    <row r="1017" spans="2:6">
      <c r="B1017" s="109"/>
      <c r="C1017" s="110"/>
      <c r="D1017" s="111"/>
      <c r="E1017" s="111"/>
      <c r="F1017" s="60"/>
    </row>
    <row r="1018" spans="2:6">
      <c r="B1018" s="109"/>
      <c r="C1018" s="110"/>
      <c r="D1018" s="111"/>
      <c r="E1018" s="111"/>
      <c r="F1018" s="60"/>
    </row>
    <row r="1019" spans="2:6">
      <c r="B1019" s="109"/>
      <c r="C1019" s="110"/>
      <c r="D1019" s="111"/>
      <c r="E1019" s="111"/>
      <c r="F1019" s="60"/>
    </row>
    <row r="1020" spans="2:6">
      <c r="B1020" s="109"/>
      <c r="C1020" s="110"/>
      <c r="D1020" s="111"/>
      <c r="E1020" s="111"/>
      <c r="F1020" s="60"/>
    </row>
    <row r="1021" spans="2:6">
      <c r="B1021" s="109"/>
      <c r="C1021" s="110"/>
      <c r="D1021" s="111"/>
      <c r="E1021" s="111"/>
      <c r="F1021" s="60"/>
    </row>
    <row r="1022" spans="2:6">
      <c r="B1022" s="109"/>
      <c r="C1022" s="110"/>
      <c r="D1022" s="111"/>
      <c r="E1022" s="111"/>
      <c r="F1022" s="60"/>
    </row>
    <row r="1023" spans="2:6">
      <c r="B1023" s="109"/>
      <c r="C1023" s="110"/>
      <c r="D1023" s="111"/>
      <c r="E1023" s="111"/>
      <c r="F1023" s="60"/>
    </row>
    <row r="1024" spans="2:6">
      <c r="B1024" s="109"/>
      <c r="C1024" s="110"/>
      <c r="D1024" s="111"/>
      <c r="E1024" s="111"/>
      <c r="F1024" s="60"/>
    </row>
    <row r="1025" spans="2:6">
      <c r="B1025" s="109"/>
      <c r="C1025" s="110"/>
      <c r="D1025" s="111"/>
      <c r="E1025" s="111"/>
      <c r="F1025" s="60"/>
    </row>
    <row r="1026" spans="2:6">
      <c r="B1026" s="109"/>
      <c r="C1026" s="110"/>
      <c r="D1026" s="111"/>
      <c r="E1026" s="111"/>
      <c r="F1026" s="60"/>
    </row>
    <row r="1027" spans="2:6">
      <c r="B1027" s="109"/>
      <c r="C1027" s="110"/>
      <c r="D1027" s="111"/>
      <c r="E1027" s="111"/>
      <c r="F1027" s="60"/>
    </row>
    <row r="1028" spans="2:6">
      <c r="B1028" s="109"/>
      <c r="C1028" s="110"/>
      <c r="D1028" s="111"/>
      <c r="E1028" s="111"/>
      <c r="F1028" s="60"/>
    </row>
    <row r="1029" spans="2:6">
      <c r="B1029" s="109"/>
      <c r="C1029" s="110"/>
      <c r="D1029" s="111"/>
      <c r="E1029" s="111"/>
      <c r="F1029" s="60"/>
    </row>
    <row r="1030" spans="2:6">
      <c r="B1030" s="109"/>
      <c r="C1030" s="110"/>
      <c r="D1030" s="111"/>
      <c r="E1030" s="111"/>
      <c r="F1030" s="60"/>
    </row>
    <row r="1031" spans="2:6">
      <c r="B1031" s="109"/>
      <c r="C1031" s="110"/>
      <c r="D1031" s="111"/>
      <c r="E1031" s="111"/>
      <c r="F1031" s="60"/>
    </row>
    <row r="1032" spans="2:6">
      <c r="B1032" s="109"/>
      <c r="C1032" s="110"/>
      <c r="D1032" s="111"/>
      <c r="E1032" s="111"/>
      <c r="F1032" s="60"/>
    </row>
    <row r="1033" spans="2:6">
      <c r="B1033" s="109"/>
      <c r="C1033" s="110"/>
      <c r="D1033" s="111"/>
      <c r="E1033" s="111"/>
      <c r="F1033" s="60"/>
    </row>
    <row r="1034" spans="2:6">
      <c r="B1034" s="109"/>
      <c r="C1034" s="110"/>
      <c r="D1034" s="111"/>
      <c r="E1034" s="111"/>
      <c r="F1034" s="60"/>
    </row>
    <row r="1035" spans="2:6">
      <c r="B1035" s="109"/>
      <c r="C1035" s="110"/>
      <c r="D1035" s="111"/>
      <c r="E1035" s="111"/>
      <c r="F1035" s="60"/>
    </row>
    <row r="1036" spans="2:6">
      <c r="B1036" s="109"/>
      <c r="C1036" s="110"/>
      <c r="D1036" s="111"/>
      <c r="E1036" s="111"/>
      <c r="F1036" s="60"/>
    </row>
    <row r="1037" spans="2:6">
      <c r="B1037" s="109"/>
      <c r="C1037" s="110"/>
      <c r="D1037" s="111"/>
      <c r="E1037" s="111"/>
      <c r="F1037" s="60"/>
    </row>
    <row r="1038" spans="2:6">
      <c r="B1038" s="109"/>
      <c r="C1038" s="110"/>
      <c r="D1038" s="111"/>
      <c r="E1038" s="111"/>
      <c r="F1038" s="60"/>
    </row>
    <row r="1039" spans="2:6">
      <c r="B1039" s="109"/>
      <c r="C1039" s="110"/>
      <c r="D1039" s="111"/>
      <c r="E1039" s="111"/>
      <c r="F1039" s="60"/>
    </row>
    <row r="1040" spans="2:6">
      <c r="B1040" s="109"/>
      <c r="C1040" s="110"/>
      <c r="D1040" s="111"/>
      <c r="E1040" s="111"/>
      <c r="F1040" s="60"/>
    </row>
    <row r="1041" spans="2:6">
      <c r="B1041" s="109"/>
      <c r="C1041" s="110"/>
      <c r="D1041" s="111"/>
      <c r="E1041" s="111"/>
      <c r="F1041" s="60"/>
    </row>
    <row r="1042" spans="2:6">
      <c r="B1042" s="109"/>
      <c r="C1042" s="110"/>
      <c r="D1042" s="111"/>
      <c r="E1042" s="111"/>
      <c r="F1042" s="60"/>
    </row>
    <row r="1043" spans="2:6">
      <c r="B1043" s="109"/>
      <c r="C1043" s="110"/>
      <c r="D1043" s="111"/>
      <c r="E1043" s="111"/>
      <c r="F1043" s="60"/>
    </row>
    <row r="1044" spans="2:6">
      <c r="B1044" s="109"/>
      <c r="C1044" s="110"/>
      <c r="D1044" s="111"/>
      <c r="E1044" s="111"/>
      <c r="F1044" s="60"/>
    </row>
    <row r="1045" spans="2:6">
      <c r="B1045" s="109"/>
      <c r="C1045" s="110"/>
      <c r="D1045" s="111"/>
      <c r="E1045" s="111"/>
      <c r="F1045" s="60"/>
    </row>
    <row r="1046" spans="2:6">
      <c r="B1046" s="109"/>
      <c r="C1046" s="110"/>
      <c r="D1046" s="111"/>
      <c r="E1046" s="111"/>
      <c r="F1046" s="60"/>
    </row>
    <row r="1047" spans="2:6">
      <c r="B1047" s="109"/>
      <c r="C1047" s="110"/>
      <c r="D1047" s="111"/>
      <c r="E1047" s="111"/>
      <c r="F1047" s="60"/>
    </row>
    <row r="1048" spans="2:6">
      <c r="B1048" s="109"/>
      <c r="C1048" s="110"/>
      <c r="D1048" s="111"/>
      <c r="E1048" s="111"/>
      <c r="F1048" s="60"/>
    </row>
    <row r="1049" spans="2:6">
      <c r="B1049" s="109"/>
      <c r="C1049" s="110"/>
      <c r="D1049" s="111"/>
      <c r="E1049" s="111"/>
      <c r="F1049" s="60"/>
    </row>
    <row r="1050" spans="2:6">
      <c r="B1050" s="109"/>
      <c r="C1050" s="110"/>
      <c r="D1050" s="111"/>
      <c r="E1050" s="111"/>
      <c r="F1050" s="60"/>
    </row>
    <row r="1051" spans="2:6">
      <c r="B1051" s="109"/>
      <c r="C1051" s="110"/>
      <c r="D1051" s="111"/>
      <c r="E1051" s="111"/>
      <c r="F1051" s="60"/>
    </row>
    <row r="1052" spans="2:6">
      <c r="B1052" s="109"/>
      <c r="C1052" s="110"/>
      <c r="D1052" s="111"/>
      <c r="E1052" s="111"/>
      <c r="F1052" s="60"/>
    </row>
    <row r="1053" spans="2:6">
      <c r="B1053" s="109"/>
      <c r="C1053" s="110"/>
      <c r="D1053" s="111"/>
      <c r="E1053" s="111"/>
      <c r="F1053" s="60"/>
    </row>
    <row r="1054" spans="2:6">
      <c r="B1054" s="109"/>
      <c r="C1054" s="110"/>
      <c r="D1054" s="111"/>
      <c r="E1054" s="111"/>
      <c r="F1054" s="60"/>
    </row>
    <row r="1055" spans="2:6">
      <c r="B1055" s="109"/>
      <c r="C1055" s="110"/>
      <c r="D1055" s="111"/>
      <c r="E1055" s="111"/>
      <c r="F1055" s="60"/>
    </row>
    <row r="1056" spans="2:6">
      <c r="B1056" s="109"/>
      <c r="C1056" s="110"/>
      <c r="D1056" s="111"/>
      <c r="E1056" s="111"/>
      <c r="F1056" s="60"/>
    </row>
    <row r="1057" spans="2:6">
      <c r="B1057" s="109"/>
      <c r="C1057" s="110"/>
      <c r="D1057" s="111"/>
      <c r="E1057" s="111"/>
      <c r="F1057" s="60"/>
    </row>
    <row r="1058" spans="2:6">
      <c r="B1058" s="109"/>
      <c r="C1058" s="110"/>
      <c r="D1058" s="111"/>
      <c r="E1058" s="111"/>
      <c r="F1058" s="60"/>
    </row>
    <row r="1059" spans="2:6">
      <c r="B1059" s="109"/>
      <c r="C1059" s="110"/>
      <c r="D1059" s="111"/>
      <c r="E1059" s="111"/>
      <c r="F1059" s="60"/>
    </row>
    <row r="1060" spans="2:6">
      <c r="B1060" s="109"/>
      <c r="C1060" s="110"/>
      <c r="D1060" s="111"/>
      <c r="E1060" s="111"/>
      <c r="F1060" s="60"/>
    </row>
    <row r="1061" spans="2:6">
      <c r="B1061" s="109"/>
      <c r="C1061" s="110"/>
      <c r="D1061" s="111"/>
      <c r="E1061" s="111"/>
      <c r="F1061" s="60"/>
    </row>
    <row r="1062" spans="2:6">
      <c r="B1062" s="109"/>
      <c r="C1062" s="110"/>
      <c r="D1062" s="111"/>
      <c r="E1062" s="111"/>
      <c r="F1062" s="60"/>
    </row>
    <row r="1063" spans="2:6">
      <c r="B1063" s="109"/>
      <c r="C1063" s="110"/>
      <c r="D1063" s="111"/>
      <c r="E1063" s="111"/>
      <c r="F1063" s="60"/>
    </row>
    <row r="1064" spans="2:6">
      <c r="B1064" s="109"/>
      <c r="C1064" s="110"/>
      <c r="D1064" s="111"/>
      <c r="E1064" s="111"/>
      <c r="F1064" s="60"/>
    </row>
    <row r="1065" spans="2:6">
      <c r="B1065" s="109"/>
      <c r="C1065" s="110"/>
      <c r="D1065" s="111"/>
      <c r="E1065" s="111"/>
      <c r="F1065" s="60"/>
    </row>
    <row r="1066" spans="2:6">
      <c r="B1066" s="109"/>
      <c r="C1066" s="110"/>
      <c r="D1066" s="111"/>
      <c r="E1066" s="111"/>
      <c r="F1066" s="60"/>
    </row>
    <row r="1067" spans="2:6">
      <c r="B1067" s="109"/>
      <c r="C1067" s="110"/>
      <c r="D1067" s="111"/>
      <c r="E1067" s="111"/>
      <c r="F1067" s="60"/>
    </row>
    <row r="1068" spans="2:6">
      <c r="B1068" s="109"/>
      <c r="C1068" s="110"/>
      <c r="D1068" s="111"/>
      <c r="E1068" s="111"/>
      <c r="F1068" s="60"/>
    </row>
    <row r="1069" spans="2:6">
      <c r="B1069" s="109"/>
      <c r="C1069" s="110"/>
      <c r="D1069" s="111"/>
      <c r="E1069" s="111"/>
      <c r="F1069" s="60"/>
    </row>
    <row r="1070" spans="2:6">
      <c r="B1070" s="109"/>
      <c r="C1070" s="110"/>
      <c r="D1070" s="111"/>
      <c r="E1070" s="111"/>
      <c r="F1070" s="60"/>
    </row>
    <row r="1071" spans="2:6">
      <c r="B1071" s="109"/>
      <c r="C1071" s="110"/>
      <c r="D1071" s="111"/>
      <c r="E1071" s="111"/>
      <c r="F1071" s="60"/>
    </row>
    <row r="1072" spans="2:6">
      <c r="B1072" s="109"/>
      <c r="C1072" s="110"/>
      <c r="D1072" s="111"/>
      <c r="E1072" s="111"/>
      <c r="F1072" s="60"/>
    </row>
    <row r="1073" spans="2:6">
      <c r="B1073" s="109"/>
      <c r="C1073" s="110"/>
      <c r="D1073" s="111"/>
      <c r="E1073" s="111"/>
      <c r="F1073" s="60"/>
    </row>
    <row r="1074" spans="2:6">
      <c r="B1074" s="109"/>
      <c r="C1074" s="110"/>
      <c r="D1074" s="111"/>
      <c r="E1074" s="111"/>
      <c r="F1074" s="60"/>
    </row>
    <row r="1075" spans="2:6">
      <c r="B1075" s="109"/>
      <c r="C1075" s="110"/>
      <c r="D1075" s="111"/>
      <c r="E1075" s="111"/>
      <c r="F1075" s="60"/>
    </row>
    <row r="1076" spans="2:6">
      <c r="B1076" s="109"/>
      <c r="C1076" s="110"/>
      <c r="D1076" s="111"/>
      <c r="E1076" s="111"/>
      <c r="F1076" s="60"/>
    </row>
    <row r="1077" spans="2:6">
      <c r="B1077" s="109"/>
      <c r="C1077" s="110"/>
      <c r="D1077" s="111"/>
      <c r="E1077" s="111"/>
      <c r="F1077" s="60"/>
    </row>
    <row r="1078" spans="2:6">
      <c r="B1078" s="109"/>
      <c r="C1078" s="110"/>
      <c r="D1078" s="111"/>
      <c r="E1078" s="111"/>
      <c r="F1078" s="60"/>
    </row>
    <row r="1079" spans="2:6">
      <c r="B1079" s="109"/>
      <c r="C1079" s="110"/>
      <c r="D1079" s="111"/>
      <c r="E1079" s="111"/>
      <c r="F1079" s="60"/>
    </row>
    <row r="1080" spans="2:6">
      <c r="B1080" s="109"/>
      <c r="C1080" s="110"/>
      <c r="D1080" s="111"/>
      <c r="E1080" s="111"/>
      <c r="F1080" s="60"/>
    </row>
    <row r="1081" spans="2:6">
      <c r="B1081" s="109"/>
      <c r="C1081" s="110"/>
      <c r="D1081" s="111"/>
      <c r="E1081" s="111"/>
      <c r="F1081" s="60"/>
    </row>
    <row r="1082" spans="2:6">
      <c r="B1082" s="109"/>
      <c r="C1082" s="110"/>
      <c r="D1082" s="111"/>
      <c r="E1082" s="111"/>
      <c r="F1082" s="60"/>
    </row>
    <row r="1083" spans="2:6">
      <c r="B1083" s="109"/>
      <c r="C1083" s="110"/>
      <c r="D1083" s="111"/>
      <c r="E1083" s="111"/>
      <c r="F1083" s="60"/>
    </row>
    <row r="1084" spans="2:6">
      <c r="B1084" s="109"/>
      <c r="C1084" s="110"/>
      <c r="D1084" s="111"/>
      <c r="E1084" s="111"/>
      <c r="F1084" s="60"/>
    </row>
    <row r="1085" spans="2:6">
      <c r="B1085" s="109"/>
      <c r="C1085" s="110"/>
      <c r="D1085" s="111"/>
      <c r="E1085" s="111"/>
      <c r="F1085" s="60"/>
    </row>
    <row r="1086" spans="2:6">
      <c r="B1086" s="109"/>
      <c r="C1086" s="110"/>
      <c r="D1086" s="111"/>
      <c r="E1086" s="111"/>
      <c r="F1086" s="60"/>
    </row>
    <row r="1087" spans="2:6">
      <c r="B1087" s="109"/>
      <c r="C1087" s="110"/>
      <c r="D1087" s="111"/>
      <c r="E1087" s="111"/>
      <c r="F1087" s="60"/>
    </row>
    <row r="1088" spans="2:6">
      <c r="B1088" s="109"/>
      <c r="C1088" s="110"/>
      <c r="D1088" s="111"/>
      <c r="E1088" s="111"/>
      <c r="F1088" s="60"/>
    </row>
    <row r="1089" spans="2:6">
      <c r="B1089" s="109"/>
      <c r="C1089" s="110"/>
      <c r="D1089" s="111"/>
      <c r="E1089" s="111"/>
      <c r="F1089" s="60"/>
    </row>
    <row r="1090" spans="2:6">
      <c r="B1090" s="109"/>
      <c r="C1090" s="110"/>
      <c r="D1090" s="111"/>
      <c r="E1090" s="111"/>
      <c r="F1090" s="60"/>
    </row>
    <row r="1091" spans="2:6">
      <c r="B1091" s="109"/>
      <c r="C1091" s="110"/>
      <c r="D1091" s="111"/>
      <c r="E1091" s="111"/>
      <c r="F1091" s="60"/>
    </row>
    <row r="1092" spans="2:6">
      <c r="B1092" s="109"/>
      <c r="C1092" s="110"/>
      <c r="D1092" s="111"/>
      <c r="E1092" s="111"/>
      <c r="F1092" s="60"/>
    </row>
    <row r="1093" spans="2:6">
      <c r="B1093" s="109"/>
      <c r="C1093" s="110"/>
      <c r="D1093" s="111"/>
      <c r="E1093" s="111"/>
      <c r="F1093" s="60"/>
    </row>
    <row r="1094" spans="2:6">
      <c r="B1094" s="109"/>
      <c r="C1094" s="110"/>
      <c r="D1094" s="111"/>
      <c r="E1094" s="111"/>
      <c r="F1094" s="60"/>
    </row>
    <row r="1095" spans="2:6">
      <c r="B1095" s="109"/>
      <c r="C1095" s="110"/>
      <c r="D1095" s="111"/>
      <c r="E1095" s="111"/>
      <c r="F1095" s="60"/>
    </row>
    <row r="1096" spans="2:6">
      <c r="B1096" s="109"/>
      <c r="C1096" s="110"/>
      <c r="D1096" s="111"/>
      <c r="E1096" s="111"/>
      <c r="F1096" s="60"/>
    </row>
    <row r="1097" spans="2:6">
      <c r="B1097" s="109"/>
      <c r="C1097" s="110"/>
      <c r="D1097" s="111"/>
      <c r="E1097" s="111"/>
      <c r="F1097" s="60"/>
    </row>
    <row r="1098" spans="2:6">
      <c r="B1098" s="109"/>
      <c r="C1098" s="110"/>
      <c r="D1098" s="111"/>
      <c r="E1098" s="111"/>
      <c r="F1098" s="60"/>
    </row>
    <row r="1099" spans="2:6">
      <c r="B1099" s="109"/>
      <c r="C1099" s="110"/>
      <c r="D1099" s="111"/>
      <c r="E1099" s="111"/>
      <c r="F1099" s="60"/>
    </row>
    <row r="1100" spans="2:6">
      <c r="B1100" s="109"/>
      <c r="C1100" s="110"/>
      <c r="D1100" s="111"/>
      <c r="E1100" s="111"/>
      <c r="F1100" s="60"/>
    </row>
    <row r="1101" spans="2:6">
      <c r="B1101" s="109"/>
      <c r="C1101" s="110"/>
      <c r="D1101" s="111"/>
      <c r="E1101" s="111"/>
      <c r="F1101" s="60"/>
    </row>
    <row r="1102" spans="2:6">
      <c r="B1102" s="109"/>
      <c r="C1102" s="110"/>
      <c r="D1102" s="111"/>
      <c r="E1102" s="111"/>
      <c r="F1102" s="60"/>
    </row>
    <row r="1103" spans="2:6">
      <c r="B1103" s="109"/>
      <c r="C1103" s="110"/>
      <c r="D1103" s="111"/>
      <c r="E1103" s="111"/>
      <c r="F1103" s="60"/>
    </row>
    <row r="1104" spans="2:6">
      <c r="B1104" s="109"/>
      <c r="C1104" s="110"/>
      <c r="D1104" s="111"/>
      <c r="E1104" s="111"/>
      <c r="F1104" s="60"/>
    </row>
    <row r="1105" spans="2:6">
      <c r="B1105" s="109"/>
      <c r="C1105" s="110"/>
      <c r="D1105" s="111"/>
      <c r="E1105" s="111"/>
      <c r="F1105" s="60"/>
    </row>
    <row r="1106" spans="2:6">
      <c r="B1106" s="109"/>
      <c r="C1106" s="110"/>
      <c r="D1106" s="111"/>
      <c r="E1106" s="111"/>
      <c r="F1106" s="60"/>
    </row>
    <row r="1107" spans="2:6">
      <c r="B1107" s="109"/>
      <c r="C1107" s="110"/>
      <c r="D1107" s="111"/>
      <c r="E1107" s="111"/>
      <c r="F1107" s="60"/>
    </row>
    <row r="1108" spans="2:6">
      <c r="B1108" s="109"/>
      <c r="C1108" s="110"/>
      <c r="D1108" s="111"/>
      <c r="E1108" s="111"/>
      <c r="F1108" s="60"/>
    </row>
    <row r="1109" spans="2:6">
      <c r="B1109" s="109"/>
      <c r="C1109" s="110"/>
      <c r="D1109" s="111"/>
      <c r="E1109" s="111"/>
      <c r="F1109" s="60"/>
    </row>
    <row r="1110" spans="2:6">
      <c r="B1110" s="109"/>
      <c r="C1110" s="110"/>
      <c r="D1110" s="111"/>
      <c r="E1110" s="111"/>
      <c r="F1110" s="60"/>
    </row>
    <row r="1111" spans="2:6">
      <c r="B1111" s="109"/>
      <c r="C1111" s="110"/>
      <c r="D1111" s="111"/>
      <c r="E1111" s="111"/>
      <c r="F1111" s="60"/>
    </row>
    <row r="1112" spans="2:6">
      <c r="B1112" s="109"/>
      <c r="C1112" s="110"/>
      <c r="D1112" s="111"/>
      <c r="E1112" s="111"/>
      <c r="F1112" s="60"/>
    </row>
    <row r="1113" spans="2:6">
      <c r="B1113" s="109"/>
      <c r="C1113" s="110"/>
      <c r="D1113" s="111"/>
      <c r="E1113" s="111"/>
      <c r="F1113" s="60"/>
    </row>
    <row r="1114" spans="2:6">
      <c r="B1114" s="109"/>
      <c r="C1114" s="110"/>
      <c r="D1114" s="111"/>
      <c r="E1114" s="111"/>
      <c r="F1114" s="60"/>
    </row>
    <row r="1115" spans="2:6">
      <c r="B1115" s="109"/>
      <c r="C1115" s="110"/>
      <c r="D1115" s="111"/>
      <c r="E1115" s="111"/>
      <c r="F1115" s="60"/>
    </row>
    <row r="1116" spans="2:6">
      <c r="B1116" s="109"/>
      <c r="C1116" s="110"/>
      <c r="D1116" s="111"/>
      <c r="E1116" s="111"/>
      <c r="F1116" s="60"/>
    </row>
    <row r="1117" spans="2:6">
      <c r="B1117" s="109"/>
      <c r="C1117" s="110"/>
      <c r="D1117" s="111"/>
      <c r="E1117" s="111"/>
      <c r="F1117" s="60"/>
    </row>
    <row r="1118" spans="2:6">
      <c r="B1118" s="109"/>
      <c r="C1118" s="110"/>
      <c r="D1118" s="111"/>
      <c r="E1118" s="111"/>
      <c r="F1118" s="60"/>
    </row>
    <row r="1119" spans="2:6">
      <c r="B1119" s="109"/>
      <c r="C1119" s="110"/>
      <c r="D1119" s="111"/>
      <c r="E1119" s="111"/>
      <c r="F1119" s="60"/>
    </row>
    <row r="1120" spans="2:6">
      <c r="B1120" s="109"/>
      <c r="C1120" s="110"/>
      <c r="D1120" s="111"/>
      <c r="E1120" s="111"/>
      <c r="F1120" s="60"/>
    </row>
    <row r="1121" spans="2:6">
      <c r="B1121" s="109"/>
      <c r="C1121" s="110"/>
      <c r="D1121" s="111"/>
      <c r="E1121" s="111"/>
      <c r="F1121" s="60"/>
    </row>
    <row r="1122" spans="2:6">
      <c r="B1122" s="109"/>
      <c r="C1122" s="110"/>
      <c r="D1122" s="111"/>
      <c r="E1122" s="111"/>
      <c r="F1122" s="60"/>
    </row>
    <row r="1123" spans="2:6">
      <c r="B1123" s="109"/>
      <c r="C1123" s="110"/>
      <c r="D1123" s="111"/>
      <c r="E1123" s="111"/>
      <c r="F1123" s="60"/>
    </row>
    <row r="1124" spans="2:6">
      <c r="B1124" s="109"/>
      <c r="C1124" s="110"/>
      <c r="D1124" s="111"/>
      <c r="E1124" s="111"/>
      <c r="F1124" s="60"/>
    </row>
    <row r="1125" spans="2:6">
      <c r="B1125" s="109"/>
      <c r="C1125" s="110"/>
      <c r="D1125" s="111"/>
      <c r="E1125" s="111"/>
      <c r="F1125" s="60"/>
    </row>
    <row r="1126" spans="2:6">
      <c r="B1126" s="109"/>
      <c r="C1126" s="110"/>
      <c r="D1126" s="111"/>
      <c r="E1126" s="111"/>
      <c r="F1126" s="60"/>
    </row>
    <row r="1127" spans="2:6">
      <c r="B1127" s="109"/>
      <c r="C1127" s="110"/>
      <c r="D1127" s="111"/>
      <c r="E1127" s="111"/>
      <c r="F1127" s="60"/>
    </row>
    <row r="1128" spans="2:6">
      <c r="B1128" s="109"/>
      <c r="C1128" s="110"/>
      <c r="D1128" s="111"/>
      <c r="E1128" s="111"/>
      <c r="F1128" s="60"/>
    </row>
    <row r="1129" spans="2:6">
      <c r="B1129" s="109"/>
      <c r="C1129" s="110"/>
      <c r="D1129" s="111"/>
      <c r="E1129" s="111"/>
      <c r="F1129" s="60"/>
    </row>
    <row r="1130" spans="2:6">
      <c r="B1130" s="109"/>
      <c r="C1130" s="110"/>
      <c r="D1130" s="111"/>
      <c r="E1130" s="111"/>
      <c r="F1130" s="60"/>
    </row>
    <row r="1131" spans="2:6">
      <c r="B1131" s="109"/>
      <c r="C1131" s="110"/>
      <c r="D1131" s="111"/>
      <c r="E1131" s="111"/>
      <c r="F1131" s="60"/>
    </row>
    <row r="1132" spans="2:6">
      <c r="B1132" s="109"/>
      <c r="C1132" s="110"/>
      <c r="D1132" s="111"/>
      <c r="E1132" s="111"/>
      <c r="F1132" s="60"/>
    </row>
    <row r="1133" spans="2:6">
      <c r="B1133" s="109"/>
      <c r="C1133" s="110"/>
      <c r="D1133" s="111"/>
      <c r="E1133" s="111"/>
      <c r="F1133" s="60"/>
    </row>
    <row r="1134" spans="2:6">
      <c r="B1134" s="109"/>
      <c r="C1134" s="110"/>
      <c r="D1134" s="111"/>
      <c r="E1134" s="111"/>
      <c r="F1134" s="60"/>
    </row>
    <row r="1135" spans="2:6">
      <c r="B1135" s="109"/>
      <c r="C1135" s="110"/>
      <c r="D1135" s="111"/>
      <c r="E1135" s="111"/>
      <c r="F1135" s="60"/>
    </row>
    <row r="1136" spans="2:6">
      <c r="B1136" s="109"/>
      <c r="C1136" s="110"/>
      <c r="D1136" s="111"/>
      <c r="E1136" s="111"/>
      <c r="F1136" s="60"/>
    </row>
    <row r="1137" spans="2:6">
      <c r="B1137" s="109"/>
      <c r="C1137" s="110"/>
      <c r="D1137" s="111"/>
      <c r="E1137" s="111"/>
      <c r="F1137" s="60"/>
    </row>
    <row r="1138" spans="2:6">
      <c r="B1138" s="109"/>
      <c r="C1138" s="110"/>
      <c r="D1138" s="111"/>
      <c r="E1138" s="111"/>
      <c r="F1138" s="60"/>
    </row>
    <row r="1139" spans="2:6">
      <c r="B1139" s="109"/>
      <c r="C1139" s="110"/>
      <c r="D1139" s="111"/>
      <c r="E1139" s="111"/>
      <c r="F1139" s="60"/>
    </row>
    <row r="1140" spans="2:6">
      <c r="B1140" s="109"/>
      <c r="C1140" s="110"/>
      <c r="D1140" s="111"/>
      <c r="E1140" s="111"/>
      <c r="F1140" s="60"/>
    </row>
    <row r="1141" spans="2:6">
      <c r="B1141" s="109"/>
      <c r="C1141" s="110"/>
      <c r="D1141" s="111"/>
      <c r="E1141" s="111"/>
      <c r="F1141" s="60"/>
    </row>
    <row r="1142" spans="2:6">
      <c r="B1142" s="109"/>
      <c r="C1142" s="110"/>
      <c r="D1142" s="111"/>
      <c r="E1142" s="111"/>
      <c r="F1142" s="60"/>
    </row>
    <row r="1143" spans="2:6">
      <c r="B1143" s="109"/>
      <c r="C1143" s="110"/>
      <c r="D1143" s="111"/>
      <c r="E1143" s="111"/>
      <c r="F1143" s="60"/>
    </row>
    <row r="1144" spans="2:6">
      <c r="B1144" s="109"/>
      <c r="C1144" s="110"/>
      <c r="D1144" s="111"/>
      <c r="E1144" s="111"/>
      <c r="F1144" s="60"/>
    </row>
    <row r="1145" spans="2:6">
      <c r="B1145" s="109"/>
      <c r="C1145" s="110"/>
      <c r="D1145" s="111"/>
      <c r="E1145" s="111"/>
      <c r="F1145" s="60"/>
    </row>
    <row r="1146" spans="2:6">
      <c r="B1146" s="109"/>
      <c r="C1146" s="110"/>
      <c r="D1146" s="111"/>
      <c r="E1146" s="111"/>
      <c r="F1146" s="60"/>
    </row>
    <row r="1147" spans="2:6">
      <c r="B1147" s="109"/>
      <c r="C1147" s="110"/>
      <c r="D1147" s="111"/>
      <c r="E1147" s="111"/>
      <c r="F1147" s="60"/>
    </row>
    <row r="1148" spans="2:6">
      <c r="B1148" s="109"/>
      <c r="C1148" s="110"/>
      <c r="D1148" s="111"/>
      <c r="E1148" s="111"/>
      <c r="F1148" s="60"/>
    </row>
    <row r="1149" spans="2:6">
      <c r="B1149" s="109"/>
      <c r="C1149" s="110"/>
      <c r="D1149" s="111"/>
      <c r="E1149" s="111"/>
      <c r="F1149" s="60"/>
    </row>
    <row r="1150" spans="2:6">
      <c r="B1150" s="109"/>
      <c r="C1150" s="110"/>
      <c r="D1150" s="111"/>
      <c r="E1150" s="111"/>
      <c r="F1150" s="60"/>
    </row>
    <row r="1151" spans="2:6">
      <c r="B1151" s="109"/>
      <c r="C1151" s="110"/>
      <c r="D1151" s="111"/>
      <c r="E1151" s="111"/>
      <c r="F1151" s="60"/>
    </row>
    <row r="1152" spans="2:6">
      <c r="B1152" s="109"/>
      <c r="C1152" s="110"/>
      <c r="D1152" s="111"/>
      <c r="E1152" s="111"/>
      <c r="F1152" s="60"/>
    </row>
    <row r="1153" spans="2:6">
      <c r="B1153" s="109"/>
      <c r="C1153" s="110"/>
      <c r="D1153" s="111"/>
      <c r="E1153" s="111"/>
      <c r="F1153" s="60"/>
    </row>
    <row r="1154" spans="2:6">
      <c r="B1154" s="109"/>
      <c r="C1154" s="110"/>
      <c r="D1154" s="111"/>
      <c r="E1154" s="111"/>
      <c r="F1154" s="60"/>
    </row>
    <row r="1155" spans="2:6">
      <c r="B1155" s="109"/>
      <c r="C1155" s="110"/>
      <c r="D1155" s="111"/>
      <c r="E1155" s="111"/>
      <c r="F1155" s="60"/>
    </row>
    <row r="1156" spans="2:6">
      <c r="B1156" s="109"/>
      <c r="C1156" s="110"/>
      <c r="D1156" s="111"/>
      <c r="E1156" s="111"/>
      <c r="F1156" s="60"/>
    </row>
    <row r="1157" spans="2:6">
      <c r="B1157" s="109"/>
      <c r="C1157" s="110"/>
      <c r="D1157" s="111"/>
      <c r="E1157" s="111"/>
      <c r="F1157" s="60"/>
    </row>
    <row r="1158" spans="2:6">
      <c r="B1158" s="109"/>
      <c r="C1158" s="110"/>
      <c r="D1158" s="111"/>
      <c r="E1158" s="111"/>
      <c r="F1158" s="60"/>
    </row>
    <row r="1159" spans="2:6">
      <c r="B1159" s="109"/>
      <c r="C1159" s="110"/>
      <c r="D1159" s="111"/>
      <c r="E1159" s="111"/>
      <c r="F1159" s="60"/>
    </row>
    <row r="1160" spans="2:6">
      <c r="B1160" s="109"/>
      <c r="C1160" s="110"/>
      <c r="D1160" s="111"/>
      <c r="E1160" s="111"/>
      <c r="F1160" s="60"/>
    </row>
    <row r="1161" spans="2:6">
      <c r="B1161" s="109"/>
      <c r="C1161" s="110"/>
      <c r="D1161" s="111"/>
      <c r="E1161" s="111"/>
      <c r="F1161" s="60"/>
    </row>
    <row r="1162" spans="2:6">
      <c r="B1162" s="109"/>
      <c r="C1162" s="110"/>
      <c r="D1162" s="111"/>
      <c r="E1162" s="111"/>
      <c r="F1162" s="60"/>
    </row>
    <row r="1163" spans="2:6">
      <c r="B1163" s="109"/>
      <c r="C1163" s="110"/>
      <c r="D1163" s="111"/>
      <c r="E1163" s="111"/>
      <c r="F1163" s="60"/>
    </row>
    <row r="1164" spans="2:6">
      <c r="B1164" s="109"/>
      <c r="C1164" s="110"/>
      <c r="D1164" s="111"/>
      <c r="E1164" s="111"/>
      <c r="F1164" s="60"/>
    </row>
    <row r="1165" spans="2:6">
      <c r="B1165" s="109"/>
      <c r="C1165" s="110"/>
      <c r="D1165" s="111"/>
      <c r="E1165" s="111"/>
      <c r="F1165" s="60"/>
    </row>
    <row r="1166" spans="2:6">
      <c r="B1166" s="109"/>
      <c r="C1166" s="110"/>
      <c r="D1166" s="111"/>
      <c r="E1166" s="111"/>
      <c r="F1166" s="60"/>
    </row>
    <row r="1167" spans="2:6">
      <c r="B1167" s="109"/>
      <c r="C1167" s="110"/>
      <c r="D1167" s="111"/>
      <c r="E1167" s="111"/>
      <c r="F1167" s="60"/>
    </row>
    <row r="1168" spans="2:6">
      <c r="B1168" s="109"/>
      <c r="C1168" s="110"/>
      <c r="D1168" s="111"/>
      <c r="E1168" s="111"/>
      <c r="F1168" s="60"/>
    </row>
    <row r="1169" spans="2:6">
      <c r="B1169" s="109"/>
      <c r="C1169" s="110"/>
      <c r="D1169" s="111"/>
      <c r="E1169" s="111"/>
      <c r="F1169" s="60"/>
    </row>
    <row r="1170" spans="2:6">
      <c r="B1170" s="109"/>
      <c r="C1170" s="110"/>
      <c r="D1170" s="111"/>
      <c r="E1170" s="111"/>
      <c r="F1170" s="60"/>
    </row>
    <row r="1171" spans="2:6">
      <c r="B1171" s="109"/>
      <c r="C1171" s="110"/>
      <c r="D1171" s="111"/>
      <c r="E1171" s="111"/>
      <c r="F1171" s="60"/>
    </row>
    <row r="1172" spans="2:6">
      <c r="B1172" s="109"/>
      <c r="C1172" s="110"/>
      <c r="D1172" s="111"/>
      <c r="E1172" s="111"/>
      <c r="F1172" s="60"/>
    </row>
    <row r="1173" spans="2:6">
      <c r="B1173" s="109"/>
      <c r="C1173" s="110"/>
      <c r="D1173" s="111"/>
      <c r="E1173" s="111"/>
      <c r="F1173" s="60"/>
    </row>
    <row r="1174" spans="2:6">
      <c r="B1174" s="109"/>
      <c r="C1174" s="110"/>
      <c r="D1174" s="111"/>
      <c r="E1174" s="111"/>
      <c r="F1174" s="60"/>
    </row>
    <row r="1175" spans="2:6">
      <c r="B1175" s="109"/>
      <c r="C1175" s="110"/>
      <c r="D1175" s="111"/>
      <c r="E1175" s="111"/>
      <c r="F1175" s="60"/>
    </row>
    <row r="1176" spans="2:6">
      <c r="B1176" s="109"/>
      <c r="C1176" s="110"/>
      <c r="D1176" s="111"/>
      <c r="E1176" s="111"/>
      <c r="F1176" s="60"/>
    </row>
    <row r="1177" spans="2:6">
      <c r="B1177" s="109"/>
      <c r="C1177" s="110"/>
      <c r="D1177" s="111"/>
      <c r="E1177" s="111"/>
      <c r="F1177" s="60"/>
    </row>
    <row r="1178" spans="2:6">
      <c r="B1178" s="109"/>
      <c r="C1178" s="110"/>
      <c r="D1178" s="111"/>
      <c r="E1178" s="111"/>
      <c r="F1178" s="60"/>
    </row>
    <row r="1179" spans="2:6">
      <c r="B1179" s="109"/>
      <c r="C1179" s="110"/>
      <c r="D1179" s="111"/>
      <c r="E1179" s="111"/>
      <c r="F1179" s="60"/>
    </row>
    <row r="1180" spans="2:6">
      <c r="B1180" s="109"/>
      <c r="C1180" s="110"/>
      <c r="D1180" s="111"/>
      <c r="E1180" s="111"/>
      <c r="F1180" s="60"/>
    </row>
    <row r="1181" spans="2:6">
      <c r="B1181" s="109"/>
      <c r="C1181" s="110"/>
      <c r="D1181" s="111"/>
      <c r="E1181" s="111"/>
      <c r="F1181" s="60"/>
    </row>
    <row r="1182" spans="2:6">
      <c r="B1182" s="109"/>
      <c r="C1182" s="110"/>
      <c r="D1182" s="111"/>
      <c r="E1182" s="111"/>
      <c r="F1182" s="60"/>
    </row>
    <row r="1183" spans="2:6">
      <c r="B1183" s="109"/>
      <c r="C1183" s="110"/>
      <c r="D1183" s="111"/>
      <c r="E1183" s="111"/>
      <c r="F1183" s="60"/>
    </row>
    <row r="1184" spans="2:6">
      <c r="B1184" s="109"/>
      <c r="C1184" s="110"/>
      <c r="D1184" s="111"/>
      <c r="E1184" s="111"/>
      <c r="F1184" s="60"/>
    </row>
    <row r="1185" spans="2:6">
      <c r="B1185" s="109"/>
      <c r="C1185" s="110"/>
      <c r="D1185" s="111"/>
      <c r="E1185" s="111"/>
      <c r="F1185" s="60"/>
    </row>
    <row r="1186" spans="2:6">
      <c r="B1186" s="109"/>
      <c r="C1186" s="110"/>
      <c r="D1186" s="111"/>
      <c r="E1186" s="111"/>
      <c r="F1186" s="60"/>
    </row>
    <row r="1187" spans="2:6">
      <c r="B1187" s="109"/>
      <c r="C1187" s="110"/>
      <c r="D1187" s="111"/>
      <c r="E1187" s="111"/>
      <c r="F1187" s="60"/>
    </row>
    <row r="1188" spans="2:6">
      <c r="B1188" s="109"/>
      <c r="C1188" s="110"/>
      <c r="D1188" s="111"/>
      <c r="E1188" s="111"/>
      <c r="F1188" s="60"/>
    </row>
    <row r="1189" spans="2:6">
      <c r="B1189" s="109"/>
      <c r="C1189" s="110"/>
      <c r="D1189" s="111"/>
      <c r="E1189" s="111"/>
      <c r="F1189" s="60"/>
    </row>
    <row r="1190" spans="2:6">
      <c r="B1190" s="109"/>
      <c r="C1190" s="110"/>
      <c r="D1190" s="111"/>
      <c r="E1190" s="111"/>
      <c r="F1190" s="60"/>
    </row>
    <row r="1191" spans="2:6">
      <c r="B1191" s="109"/>
      <c r="C1191" s="110"/>
      <c r="D1191" s="111"/>
      <c r="E1191" s="111"/>
      <c r="F1191" s="60"/>
    </row>
    <row r="1192" spans="2:6">
      <c r="B1192" s="109"/>
      <c r="C1192" s="110"/>
      <c r="D1192" s="111"/>
      <c r="E1192" s="111"/>
      <c r="F1192" s="60"/>
    </row>
    <row r="1193" spans="2:6">
      <c r="B1193" s="109"/>
      <c r="C1193" s="110"/>
      <c r="D1193" s="111"/>
      <c r="E1193" s="111"/>
      <c r="F1193" s="60"/>
    </row>
    <row r="1194" spans="2:6">
      <c r="B1194" s="109"/>
      <c r="C1194" s="110"/>
      <c r="D1194" s="111"/>
      <c r="E1194" s="111"/>
      <c r="F1194" s="60"/>
    </row>
    <row r="1195" spans="2:6">
      <c r="B1195" s="109"/>
      <c r="C1195" s="110"/>
      <c r="D1195" s="111"/>
      <c r="E1195" s="111"/>
      <c r="F1195" s="60"/>
    </row>
    <row r="1196" spans="2:6">
      <c r="B1196" s="109"/>
      <c r="C1196" s="110"/>
      <c r="D1196" s="111"/>
      <c r="E1196" s="111"/>
      <c r="F1196" s="60"/>
    </row>
    <row r="1197" spans="2:6">
      <c r="B1197" s="109"/>
      <c r="C1197" s="110"/>
      <c r="D1197" s="111"/>
      <c r="E1197" s="111"/>
      <c r="F1197" s="60"/>
    </row>
    <row r="1198" spans="2:6">
      <c r="B1198" s="109"/>
      <c r="C1198" s="110"/>
      <c r="D1198" s="111"/>
      <c r="E1198" s="111"/>
      <c r="F1198" s="60"/>
    </row>
    <row r="1199" spans="2:6">
      <c r="B1199" s="109"/>
      <c r="C1199" s="110"/>
      <c r="D1199" s="111"/>
      <c r="E1199" s="111"/>
      <c r="F1199" s="60"/>
    </row>
    <row r="1200" spans="2:6">
      <c r="B1200" s="109"/>
      <c r="C1200" s="110"/>
      <c r="D1200" s="111"/>
      <c r="E1200" s="111"/>
      <c r="F1200" s="60"/>
    </row>
    <row r="1201" spans="2:6">
      <c r="B1201" s="109"/>
      <c r="C1201" s="110"/>
      <c r="D1201" s="111"/>
      <c r="E1201" s="111"/>
      <c r="F1201" s="60"/>
    </row>
    <row r="1202" spans="2:6">
      <c r="B1202" s="109"/>
      <c r="C1202" s="110"/>
      <c r="D1202" s="111"/>
      <c r="E1202" s="111"/>
      <c r="F1202" s="60"/>
    </row>
    <row r="1203" spans="2:6">
      <c r="B1203" s="109"/>
      <c r="C1203" s="110"/>
      <c r="D1203" s="111"/>
      <c r="E1203" s="111"/>
      <c r="F1203" s="60"/>
    </row>
    <row r="1204" spans="2:6">
      <c r="B1204" s="109"/>
      <c r="C1204" s="110"/>
      <c r="D1204" s="111"/>
      <c r="E1204" s="111"/>
      <c r="F1204" s="60"/>
    </row>
    <row r="1205" spans="2:6">
      <c r="B1205" s="109"/>
      <c r="C1205" s="110"/>
      <c r="D1205" s="111"/>
      <c r="E1205" s="111"/>
      <c r="F1205" s="60"/>
    </row>
    <row r="1206" spans="2:6">
      <c r="B1206" s="109"/>
      <c r="C1206" s="110"/>
      <c r="D1206" s="111"/>
      <c r="E1206" s="111"/>
      <c r="F1206" s="60"/>
    </row>
    <row r="1207" spans="2:6">
      <c r="B1207" s="109"/>
      <c r="C1207" s="110"/>
      <c r="D1207" s="111"/>
      <c r="E1207" s="111"/>
      <c r="F1207" s="60"/>
    </row>
    <row r="1208" spans="2:6">
      <c r="B1208" s="109"/>
      <c r="C1208" s="110"/>
      <c r="D1208" s="111"/>
      <c r="E1208" s="111"/>
      <c r="F1208" s="60"/>
    </row>
    <row r="1209" spans="2:6">
      <c r="B1209" s="109"/>
      <c r="C1209" s="110"/>
      <c r="D1209" s="111"/>
      <c r="E1209" s="111"/>
      <c r="F1209" s="60"/>
    </row>
    <row r="1210" spans="2:6">
      <c r="B1210" s="109"/>
      <c r="C1210" s="110"/>
      <c r="D1210" s="111"/>
      <c r="E1210" s="111"/>
      <c r="F1210" s="60"/>
    </row>
    <row r="1211" spans="2:6">
      <c r="B1211" s="109"/>
      <c r="C1211" s="110"/>
      <c r="D1211" s="111"/>
      <c r="E1211" s="111"/>
      <c r="F1211" s="60"/>
    </row>
    <row r="1212" spans="2:6">
      <c r="B1212" s="109"/>
      <c r="C1212" s="110"/>
      <c r="D1212" s="111"/>
      <c r="E1212" s="111"/>
      <c r="F1212" s="60"/>
    </row>
    <row r="1213" spans="2:6">
      <c r="B1213" s="109"/>
      <c r="C1213" s="110"/>
      <c r="D1213" s="111"/>
      <c r="E1213" s="111"/>
      <c r="F1213" s="60"/>
    </row>
    <row r="1214" spans="2:6">
      <c r="B1214" s="109"/>
      <c r="C1214" s="110"/>
      <c r="D1214" s="111"/>
      <c r="E1214" s="111"/>
      <c r="F1214" s="60"/>
    </row>
    <row r="1215" spans="2:6">
      <c r="B1215" s="109"/>
      <c r="C1215" s="110"/>
      <c r="D1215" s="111"/>
      <c r="E1215" s="111"/>
      <c r="F1215" s="60"/>
    </row>
    <row r="1216" spans="2:6">
      <c r="B1216" s="109"/>
      <c r="C1216" s="110"/>
      <c r="D1216" s="111"/>
      <c r="E1216" s="111"/>
      <c r="F1216" s="60"/>
    </row>
    <row r="1217" spans="2:6">
      <c r="B1217" s="109"/>
      <c r="C1217" s="110"/>
      <c r="D1217" s="111"/>
      <c r="E1217" s="111"/>
      <c r="F1217" s="60"/>
    </row>
    <row r="1218" spans="2:6">
      <c r="B1218" s="109"/>
      <c r="C1218" s="110"/>
      <c r="D1218" s="111"/>
      <c r="E1218" s="111"/>
      <c r="F1218" s="60"/>
    </row>
    <row r="1219" spans="2:6">
      <c r="B1219" s="109"/>
      <c r="C1219" s="110"/>
      <c r="D1219" s="111"/>
      <c r="E1219" s="111"/>
      <c r="F1219" s="60"/>
    </row>
    <row r="1220" spans="2:6">
      <c r="B1220" s="109"/>
      <c r="C1220" s="110"/>
      <c r="D1220" s="111"/>
      <c r="E1220" s="111"/>
      <c r="F1220" s="60"/>
    </row>
    <row r="1221" spans="2:6">
      <c r="B1221" s="109"/>
      <c r="C1221" s="110"/>
      <c r="D1221" s="111"/>
      <c r="E1221" s="111"/>
      <c r="F1221" s="60"/>
    </row>
    <row r="1222" spans="2:6">
      <c r="B1222" s="109"/>
      <c r="C1222" s="110"/>
      <c r="D1222" s="111"/>
      <c r="E1222" s="111"/>
      <c r="F1222" s="60"/>
    </row>
    <row r="1223" spans="2:6">
      <c r="B1223" s="109"/>
      <c r="C1223" s="110"/>
      <c r="D1223" s="111"/>
      <c r="E1223" s="111"/>
      <c r="F1223" s="60"/>
    </row>
    <row r="1224" spans="2:6">
      <c r="B1224" s="109"/>
      <c r="C1224" s="110"/>
      <c r="D1224" s="111"/>
      <c r="E1224" s="111"/>
      <c r="F1224" s="60"/>
    </row>
    <row r="1225" spans="2:6">
      <c r="B1225" s="109"/>
      <c r="C1225" s="110"/>
      <c r="D1225" s="111"/>
      <c r="E1225" s="111"/>
      <c r="F1225" s="60"/>
    </row>
    <row r="1226" spans="2:6">
      <c r="B1226" s="109"/>
      <c r="C1226" s="110"/>
      <c r="D1226" s="111"/>
      <c r="E1226" s="111"/>
      <c r="F1226" s="60"/>
    </row>
    <row r="1227" spans="2:6">
      <c r="B1227" s="109"/>
      <c r="C1227" s="110"/>
      <c r="D1227" s="111"/>
      <c r="E1227" s="111"/>
      <c r="F1227" s="60"/>
    </row>
    <row r="1228" spans="2:6">
      <c r="B1228" s="109"/>
      <c r="C1228" s="110"/>
      <c r="D1228" s="111"/>
      <c r="E1228" s="111"/>
      <c r="F1228" s="60"/>
    </row>
    <row r="1229" spans="2:6">
      <c r="B1229" s="109"/>
      <c r="C1229" s="110"/>
      <c r="D1229" s="111"/>
      <c r="E1229" s="111"/>
      <c r="F1229" s="60"/>
    </row>
    <row r="1230" spans="2:6">
      <c r="B1230" s="109"/>
      <c r="C1230" s="110"/>
      <c r="D1230" s="111"/>
      <c r="E1230" s="111"/>
      <c r="F1230" s="60"/>
    </row>
    <row r="1231" spans="2:6">
      <c r="B1231" s="109"/>
      <c r="C1231" s="110"/>
      <c r="D1231" s="111"/>
      <c r="E1231" s="111"/>
      <c r="F1231" s="60"/>
    </row>
    <row r="1232" spans="2:6">
      <c r="B1232" s="109"/>
      <c r="C1232" s="110"/>
      <c r="D1232" s="111"/>
      <c r="E1232" s="111"/>
      <c r="F1232" s="60"/>
    </row>
    <row r="1233" spans="2:6">
      <c r="B1233" s="109"/>
      <c r="C1233" s="110"/>
      <c r="D1233" s="111"/>
      <c r="E1233" s="111"/>
      <c r="F1233" s="60"/>
    </row>
    <row r="1234" spans="2:6">
      <c r="B1234" s="109"/>
      <c r="C1234" s="110"/>
      <c r="D1234" s="111"/>
      <c r="E1234" s="111"/>
      <c r="F1234" s="60"/>
    </row>
    <row r="1235" spans="2:6">
      <c r="B1235" s="109"/>
      <c r="C1235" s="110"/>
      <c r="D1235" s="111"/>
      <c r="E1235" s="111"/>
      <c r="F1235" s="60"/>
    </row>
    <row r="1236" spans="2:6">
      <c r="B1236" s="109"/>
      <c r="C1236" s="110"/>
      <c r="D1236" s="111"/>
      <c r="E1236" s="111"/>
      <c r="F1236" s="60"/>
    </row>
    <row r="1237" spans="2:6">
      <c r="B1237" s="109"/>
      <c r="C1237" s="110"/>
      <c r="D1237" s="111"/>
      <c r="E1237" s="111"/>
      <c r="F1237" s="60"/>
    </row>
    <row r="1238" spans="2:6">
      <c r="B1238" s="109"/>
      <c r="C1238" s="110"/>
      <c r="D1238" s="111"/>
      <c r="E1238" s="111"/>
      <c r="F1238" s="60"/>
    </row>
    <row r="1239" spans="2:6">
      <c r="B1239" s="109"/>
      <c r="C1239" s="110"/>
      <c r="D1239" s="111"/>
      <c r="E1239" s="111"/>
      <c r="F1239" s="60"/>
    </row>
    <row r="1240" spans="2:6">
      <c r="B1240" s="109"/>
      <c r="C1240" s="110"/>
      <c r="D1240" s="111"/>
      <c r="E1240" s="111"/>
      <c r="F1240" s="60"/>
    </row>
    <row r="1241" spans="2:6">
      <c r="B1241" s="109"/>
      <c r="C1241" s="110"/>
      <c r="D1241" s="111"/>
      <c r="E1241" s="111"/>
      <c r="F1241" s="60"/>
    </row>
    <row r="1242" spans="2:6">
      <c r="B1242" s="109"/>
      <c r="C1242" s="110"/>
      <c r="D1242" s="111"/>
      <c r="E1242" s="111"/>
      <c r="F1242" s="60"/>
    </row>
    <row r="1243" spans="2:6">
      <c r="B1243" s="109"/>
      <c r="C1243" s="110"/>
      <c r="D1243" s="111"/>
      <c r="E1243" s="111"/>
      <c r="F1243" s="60"/>
    </row>
    <row r="1244" spans="2:6">
      <c r="B1244" s="109"/>
      <c r="C1244" s="110"/>
      <c r="D1244" s="111"/>
      <c r="E1244" s="111"/>
      <c r="F1244" s="60"/>
    </row>
    <row r="1245" spans="2:6">
      <c r="B1245" s="109"/>
      <c r="C1245" s="110"/>
      <c r="D1245" s="111"/>
      <c r="E1245" s="111"/>
      <c r="F1245" s="60"/>
    </row>
    <row r="1246" spans="2:6">
      <c r="B1246" s="109"/>
      <c r="C1246" s="110"/>
      <c r="D1246" s="111"/>
      <c r="E1246" s="111"/>
      <c r="F1246" s="60"/>
    </row>
    <row r="1247" spans="2:6">
      <c r="B1247" s="109"/>
      <c r="C1247" s="110"/>
      <c r="D1247" s="111"/>
      <c r="E1247" s="111"/>
      <c r="F1247" s="60"/>
    </row>
    <row r="1248" spans="2:6">
      <c r="B1248" s="109"/>
      <c r="C1248" s="110"/>
      <c r="D1248" s="111"/>
      <c r="E1248" s="111"/>
      <c r="F1248" s="60"/>
    </row>
    <row r="1249" spans="2:6">
      <c r="B1249" s="109"/>
      <c r="C1249" s="110"/>
      <c r="D1249" s="111"/>
      <c r="E1249" s="111"/>
      <c r="F1249" s="60"/>
    </row>
    <row r="1250" spans="2:6">
      <c r="B1250" s="109"/>
      <c r="C1250" s="110"/>
      <c r="D1250" s="111"/>
      <c r="E1250" s="111"/>
      <c r="F1250" s="60"/>
    </row>
    <row r="1251" spans="2:6">
      <c r="B1251" s="109"/>
      <c r="C1251" s="110"/>
      <c r="D1251" s="111"/>
      <c r="E1251" s="111"/>
      <c r="F1251" s="60"/>
    </row>
    <row r="1252" spans="2:6">
      <c r="B1252" s="109"/>
      <c r="C1252" s="110"/>
      <c r="D1252" s="111"/>
      <c r="E1252" s="111"/>
      <c r="F1252" s="60"/>
    </row>
    <row r="1253" spans="2:6">
      <c r="B1253" s="109"/>
      <c r="C1253" s="110"/>
      <c r="D1253" s="111"/>
      <c r="E1253" s="111"/>
      <c r="F1253" s="60"/>
    </row>
    <row r="1254" spans="2:6">
      <c r="B1254" s="109"/>
      <c r="C1254" s="110"/>
      <c r="D1254" s="111"/>
      <c r="E1254" s="111"/>
      <c r="F1254" s="60"/>
    </row>
    <row r="1255" spans="2:6">
      <c r="B1255" s="109"/>
      <c r="C1255" s="110"/>
      <c r="D1255" s="111"/>
      <c r="E1255" s="111"/>
      <c r="F1255" s="60"/>
    </row>
    <row r="1256" spans="2:6">
      <c r="B1256" s="109"/>
      <c r="C1256" s="110"/>
      <c r="D1256" s="111"/>
      <c r="E1256" s="111"/>
      <c r="F1256" s="60"/>
    </row>
    <row r="1257" spans="2:6">
      <c r="B1257" s="109"/>
      <c r="C1257" s="110"/>
      <c r="D1257" s="111"/>
      <c r="E1257" s="111"/>
      <c r="F1257" s="60"/>
    </row>
    <row r="1258" spans="2:6">
      <c r="B1258" s="109"/>
      <c r="C1258" s="110"/>
      <c r="D1258" s="111"/>
      <c r="E1258" s="111"/>
      <c r="F1258" s="60"/>
    </row>
    <row r="1259" spans="2:6">
      <c r="B1259" s="109"/>
      <c r="C1259" s="110"/>
      <c r="D1259" s="111"/>
      <c r="E1259" s="111"/>
      <c r="F1259" s="60"/>
    </row>
    <row r="1260" spans="2:6">
      <c r="B1260" s="109"/>
      <c r="C1260" s="110"/>
      <c r="D1260" s="111"/>
      <c r="E1260" s="111"/>
      <c r="F1260" s="60"/>
    </row>
    <row r="1261" spans="2:6">
      <c r="B1261" s="109"/>
      <c r="C1261" s="110"/>
      <c r="D1261" s="111"/>
      <c r="E1261" s="111"/>
      <c r="F1261" s="60"/>
    </row>
    <row r="1262" spans="2:6">
      <c r="B1262" s="109"/>
      <c r="C1262" s="110"/>
      <c r="D1262" s="111"/>
      <c r="E1262" s="111"/>
      <c r="F1262" s="60"/>
    </row>
    <row r="1263" spans="2:6">
      <c r="B1263" s="109"/>
      <c r="C1263" s="110"/>
      <c r="D1263" s="111"/>
      <c r="E1263" s="111"/>
      <c r="F1263" s="60"/>
    </row>
    <row r="1264" spans="2:6">
      <c r="B1264" s="109"/>
      <c r="C1264" s="110"/>
      <c r="D1264" s="111"/>
      <c r="E1264" s="111"/>
      <c r="F1264" s="60"/>
    </row>
    <row r="1265" spans="2:6">
      <c r="B1265" s="109"/>
      <c r="C1265" s="110"/>
      <c r="D1265" s="111"/>
      <c r="E1265" s="111"/>
      <c r="F1265" s="60"/>
    </row>
    <row r="1266" spans="2:6">
      <c r="B1266" s="109"/>
      <c r="C1266" s="110"/>
      <c r="D1266" s="111"/>
      <c r="E1266" s="111"/>
      <c r="F1266" s="60"/>
    </row>
    <row r="1267" spans="2:6">
      <c r="B1267" s="109"/>
      <c r="C1267" s="110"/>
      <c r="D1267" s="111"/>
      <c r="E1267" s="111"/>
      <c r="F1267" s="60"/>
    </row>
    <row r="1268" spans="2:6">
      <c r="B1268" s="109"/>
      <c r="C1268" s="110"/>
      <c r="D1268" s="111"/>
      <c r="E1268" s="111"/>
      <c r="F1268" s="60"/>
    </row>
    <row r="1269" spans="2:6">
      <c r="B1269" s="109"/>
      <c r="C1269" s="110"/>
      <c r="D1269" s="111"/>
      <c r="E1269" s="111"/>
      <c r="F1269" s="60"/>
    </row>
    <row r="1270" spans="2:6">
      <c r="B1270" s="109"/>
      <c r="C1270" s="110"/>
      <c r="D1270" s="111"/>
      <c r="E1270" s="111"/>
      <c r="F1270" s="60"/>
    </row>
    <row r="1271" spans="2:6">
      <c r="B1271" s="109"/>
      <c r="C1271" s="110"/>
      <c r="D1271" s="111"/>
      <c r="E1271" s="111"/>
      <c r="F1271" s="60"/>
    </row>
    <row r="1272" spans="2:6">
      <c r="B1272" s="109"/>
      <c r="C1272" s="110"/>
      <c r="D1272" s="111"/>
      <c r="E1272" s="111"/>
      <c r="F1272" s="60"/>
    </row>
    <row r="1273" spans="2:6">
      <c r="B1273" s="109"/>
      <c r="C1273" s="110"/>
      <c r="D1273" s="111"/>
      <c r="E1273" s="111"/>
      <c r="F1273" s="60"/>
    </row>
    <row r="1274" spans="2:6">
      <c r="B1274" s="109"/>
      <c r="C1274" s="110"/>
      <c r="D1274" s="111"/>
      <c r="E1274" s="111"/>
      <c r="F1274" s="60"/>
    </row>
    <row r="1275" spans="2:6">
      <c r="B1275" s="109"/>
      <c r="C1275" s="110"/>
      <c r="D1275" s="111"/>
      <c r="E1275" s="111"/>
      <c r="F1275" s="60"/>
    </row>
    <row r="1276" spans="2:6">
      <c r="B1276" s="109"/>
      <c r="C1276" s="110"/>
      <c r="D1276" s="111"/>
      <c r="E1276" s="111"/>
      <c r="F1276" s="60"/>
    </row>
    <row r="1277" spans="2:6">
      <c r="B1277" s="109"/>
      <c r="C1277" s="110"/>
      <c r="D1277" s="111"/>
      <c r="E1277" s="111"/>
      <c r="F1277" s="60"/>
    </row>
    <row r="1278" spans="2:6">
      <c r="B1278" s="109"/>
      <c r="C1278" s="110"/>
      <c r="D1278" s="111"/>
      <c r="E1278" s="111"/>
      <c r="F1278" s="60"/>
    </row>
    <row r="1279" spans="2:6">
      <c r="B1279" s="109"/>
      <c r="C1279" s="110"/>
      <c r="D1279" s="111"/>
      <c r="E1279" s="111"/>
      <c r="F1279" s="60"/>
    </row>
    <row r="1280" spans="2:6">
      <c r="B1280" s="109"/>
      <c r="C1280" s="110"/>
      <c r="D1280" s="111"/>
      <c r="E1280" s="111"/>
      <c r="F1280" s="60"/>
    </row>
    <row r="1281" spans="2:6">
      <c r="B1281" s="109"/>
      <c r="C1281" s="110"/>
      <c r="D1281" s="111"/>
      <c r="E1281" s="111"/>
      <c r="F1281" s="60"/>
    </row>
    <row r="1282" spans="2:6">
      <c r="B1282" s="109"/>
      <c r="C1282" s="110"/>
      <c r="D1282" s="111"/>
      <c r="E1282" s="111"/>
      <c r="F1282" s="60"/>
    </row>
    <row r="1283" spans="2:6">
      <c r="B1283" s="109"/>
      <c r="C1283" s="110"/>
      <c r="D1283" s="111"/>
      <c r="E1283" s="111"/>
      <c r="F1283" s="60"/>
    </row>
    <row r="1284" spans="2:6">
      <c r="B1284" s="109"/>
      <c r="C1284" s="110"/>
      <c r="D1284" s="111"/>
      <c r="E1284" s="111"/>
      <c r="F1284" s="60"/>
    </row>
    <row r="1285" spans="2:6">
      <c r="B1285" s="109"/>
      <c r="C1285" s="110"/>
      <c r="D1285" s="111"/>
      <c r="E1285" s="111"/>
      <c r="F1285" s="60"/>
    </row>
    <row r="1286" spans="2:6">
      <c r="B1286" s="109"/>
      <c r="C1286" s="110"/>
      <c r="D1286" s="111"/>
      <c r="E1286" s="111"/>
      <c r="F1286" s="60"/>
    </row>
    <row r="1287" spans="2:6">
      <c r="B1287" s="109"/>
      <c r="C1287" s="110"/>
      <c r="D1287" s="111"/>
      <c r="E1287" s="111"/>
      <c r="F1287" s="60"/>
    </row>
    <row r="1288" spans="2:6">
      <c r="B1288" s="109"/>
      <c r="C1288" s="110"/>
      <c r="D1288" s="111"/>
      <c r="E1288" s="111"/>
      <c r="F1288" s="60"/>
    </row>
    <row r="1289" spans="2:6">
      <c r="B1289" s="109"/>
      <c r="C1289" s="110"/>
      <c r="D1289" s="111"/>
      <c r="E1289" s="111"/>
      <c r="F1289" s="60"/>
    </row>
    <row r="1290" spans="2:6">
      <c r="B1290" s="109"/>
      <c r="C1290" s="110"/>
      <c r="D1290" s="111"/>
      <c r="E1290" s="111"/>
      <c r="F1290" s="60"/>
    </row>
    <row r="1291" spans="2:6">
      <c r="B1291" s="109"/>
      <c r="C1291" s="110"/>
      <c r="D1291" s="111"/>
      <c r="E1291" s="111"/>
      <c r="F1291" s="60"/>
    </row>
    <row r="1292" spans="2:6">
      <c r="B1292" s="109"/>
      <c r="C1292" s="110"/>
      <c r="D1292" s="111"/>
      <c r="E1292" s="111"/>
      <c r="F1292" s="60"/>
    </row>
    <row r="1293" spans="2:6">
      <c r="B1293" s="109"/>
      <c r="C1293" s="110"/>
      <c r="D1293" s="111"/>
      <c r="E1293" s="111"/>
      <c r="F1293" s="60"/>
    </row>
    <row r="1294" spans="2:6">
      <c r="B1294" s="109"/>
      <c r="C1294" s="110"/>
      <c r="D1294" s="111"/>
      <c r="E1294" s="111"/>
      <c r="F1294" s="60"/>
    </row>
    <row r="1295" spans="2:6">
      <c r="B1295" s="109"/>
      <c r="C1295" s="110"/>
      <c r="D1295" s="111"/>
      <c r="E1295" s="111"/>
      <c r="F1295" s="60"/>
    </row>
    <row r="1296" spans="2:6">
      <c r="B1296" s="109"/>
      <c r="C1296" s="110"/>
      <c r="D1296" s="111"/>
      <c r="E1296" s="111"/>
      <c r="F1296" s="60"/>
    </row>
    <row r="1297" spans="2:6">
      <c r="B1297" s="109"/>
      <c r="C1297" s="110"/>
      <c r="D1297" s="111"/>
      <c r="E1297" s="111"/>
      <c r="F1297" s="60"/>
    </row>
    <row r="1298" spans="2:6">
      <c r="B1298" s="109"/>
      <c r="C1298" s="110"/>
      <c r="D1298" s="111"/>
      <c r="E1298" s="111"/>
      <c r="F1298" s="60"/>
    </row>
    <row r="1299" spans="2:6">
      <c r="B1299" s="109"/>
      <c r="C1299" s="110"/>
      <c r="D1299" s="111"/>
      <c r="E1299" s="111"/>
      <c r="F1299" s="60"/>
    </row>
    <row r="1300" spans="2:6">
      <c r="B1300" s="109"/>
      <c r="C1300" s="110"/>
      <c r="D1300" s="111"/>
      <c r="E1300" s="111"/>
      <c r="F1300" s="60"/>
    </row>
    <row r="1301" spans="2:6">
      <c r="B1301" s="109"/>
      <c r="C1301" s="110"/>
      <c r="D1301" s="111"/>
      <c r="E1301" s="111"/>
      <c r="F1301" s="60"/>
    </row>
    <row r="1302" spans="2:6">
      <c r="B1302" s="109"/>
      <c r="C1302" s="110"/>
      <c r="D1302" s="111"/>
      <c r="E1302" s="111"/>
      <c r="F1302" s="60"/>
    </row>
    <row r="1303" spans="2:6">
      <c r="B1303" s="109"/>
      <c r="C1303" s="110"/>
      <c r="D1303" s="111"/>
      <c r="E1303" s="111"/>
      <c r="F1303" s="60"/>
    </row>
    <row r="1304" spans="2:6">
      <c r="B1304" s="109"/>
      <c r="C1304" s="110"/>
      <c r="D1304" s="111"/>
      <c r="E1304" s="111"/>
      <c r="F1304" s="60"/>
    </row>
    <row r="1305" spans="2:6">
      <c r="B1305" s="109"/>
      <c r="C1305" s="110"/>
      <c r="D1305" s="111"/>
      <c r="E1305" s="111"/>
      <c r="F1305" s="60"/>
    </row>
    <row r="1306" spans="2:6">
      <c r="B1306" s="109"/>
      <c r="C1306" s="110"/>
      <c r="D1306" s="111"/>
      <c r="E1306" s="111"/>
      <c r="F1306" s="60"/>
    </row>
    <row r="1307" spans="2:6">
      <c r="B1307" s="109"/>
      <c r="C1307" s="110"/>
      <c r="D1307" s="111"/>
      <c r="E1307" s="111"/>
      <c r="F1307" s="60"/>
    </row>
    <row r="1308" spans="2:6">
      <c r="B1308" s="109"/>
      <c r="C1308" s="110"/>
      <c r="D1308" s="111"/>
      <c r="E1308" s="111"/>
      <c r="F1308" s="60"/>
    </row>
    <row r="1309" spans="2:6">
      <c r="B1309" s="109"/>
      <c r="C1309" s="110"/>
      <c r="D1309" s="111"/>
      <c r="E1309" s="111"/>
      <c r="F1309" s="60"/>
    </row>
    <row r="1310" spans="2:6">
      <c r="B1310" s="109"/>
      <c r="C1310" s="110"/>
      <c r="D1310" s="111"/>
      <c r="E1310" s="111"/>
      <c r="F1310" s="60"/>
    </row>
    <row r="1311" spans="2:6">
      <c r="B1311" s="109"/>
      <c r="C1311" s="110"/>
      <c r="D1311" s="111"/>
      <c r="E1311" s="111"/>
      <c r="F1311" s="60"/>
    </row>
    <row r="1312" spans="2:6">
      <c r="B1312" s="109"/>
      <c r="C1312" s="110"/>
      <c r="D1312" s="111"/>
      <c r="E1312" s="111"/>
      <c r="F1312" s="60"/>
    </row>
    <row r="1313" spans="2:6">
      <c r="B1313" s="109"/>
      <c r="C1313" s="110"/>
      <c r="D1313" s="111"/>
      <c r="E1313" s="111"/>
      <c r="F1313" s="60"/>
    </row>
    <row r="1314" spans="2:6">
      <c r="B1314" s="109"/>
      <c r="C1314" s="110"/>
      <c r="D1314" s="111"/>
      <c r="E1314" s="111"/>
      <c r="F1314" s="60"/>
    </row>
    <row r="1315" spans="2:6">
      <c r="B1315" s="109"/>
      <c r="C1315" s="110"/>
      <c r="D1315" s="111"/>
      <c r="E1315" s="111"/>
      <c r="F1315" s="60"/>
    </row>
    <row r="1316" spans="2:6">
      <c r="B1316" s="109"/>
      <c r="C1316" s="110"/>
      <c r="D1316" s="111"/>
      <c r="E1316" s="111"/>
      <c r="F1316" s="60"/>
    </row>
    <row r="1317" spans="2:6">
      <c r="B1317" s="109"/>
      <c r="C1317" s="110"/>
      <c r="D1317" s="111"/>
      <c r="E1317" s="111"/>
      <c r="F1317" s="60"/>
    </row>
    <row r="1318" spans="2:6">
      <c r="B1318" s="109"/>
      <c r="C1318" s="110"/>
      <c r="D1318" s="111"/>
      <c r="E1318" s="111"/>
      <c r="F1318" s="60"/>
    </row>
    <row r="1319" spans="2:6">
      <c r="B1319" s="109"/>
      <c r="C1319" s="110"/>
      <c r="D1319" s="111"/>
      <c r="E1319" s="111"/>
      <c r="F1319" s="60"/>
    </row>
    <row r="1320" spans="2:6">
      <c r="B1320" s="109"/>
      <c r="C1320" s="110"/>
      <c r="D1320" s="111"/>
      <c r="E1320" s="111"/>
      <c r="F1320" s="60"/>
    </row>
    <row r="1321" spans="2:6">
      <c r="B1321" s="109"/>
      <c r="C1321" s="110"/>
      <c r="D1321" s="111"/>
      <c r="E1321" s="111"/>
      <c r="F1321" s="60"/>
    </row>
    <row r="1322" spans="2:6">
      <c r="B1322" s="109"/>
      <c r="C1322" s="110"/>
      <c r="D1322" s="111"/>
      <c r="E1322" s="111"/>
      <c r="F1322" s="60"/>
    </row>
    <row r="1323" spans="2:6">
      <c r="B1323" s="109"/>
      <c r="C1323" s="110"/>
      <c r="D1323" s="111"/>
      <c r="E1323" s="111"/>
      <c r="F1323" s="60"/>
    </row>
    <row r="1324" spans="2:6">
      <c r="B1324" s="109"/>
      <c r="C1324" s="110"/>
      <c r="D1324" s="111"/>
      <c r="E1324" s="111"/>
      <c r="F1324" s="60"/>
    </row>
    <row r="1325" spans="2:6">
      <c r="B1325" s="109"/>
      <c r="C1325" s="110"/>
      <c r="D1325" s="111"/>
      <c r="E1325" s="111"/>
      <c r="F1325" s="60"/>
    </row>
    <row r="1326" spans="2:6">
      <c r="B1326" s="109"/>
      <c r="C1326" s="110"/>
      <c r="D1326" s="111"/>
      <c r="E1326" s="111"/>
      <c r="F1326" s="60"/>
    </row>
    <row r="1327" spans="2:6">
      <c r="B1327" s="109"/>
      <c r="C1327" s="110"/>
      <c r="D1327" s="111"/>
      <c r="E1327" s="111"/>
      <c r="F1327" s="60"/>
    </row>
    <row r="1328" spans="2:6">
      <c r="B1328" s="109"/>
      <c r="C1328" s="110"/>
      <c r="D1328" s="111"/>
      <c r="E1328" s="111"/>
      <c r="F1328" s="60"/>
    </row>
    <row r="1329" spans="2:6">
      <c r="B1329" s="109"/>
      <c r="C1329" s="110"/>
      <c r="D1329" s="111"/>
      <c r="E1329" s="111"/>
      <c r="F1329" s="60"/>
    </row>
    <row r="1330" spans="2:6">
      <c r="B1330" s="109"/>
      <c r="C1330" s="110"/>
      <c r="D1330" s="111"/>
      <c r="E1330" s="111"/>
      <c r="F1330" s="60"/>
    </row>
    <row r="1331" spans="2:6">
      <c r="B1331" s="109"/>
      <c r="C1331" s="110"/>
      <c r="D1331" s="111"/>
      <c r="E1331" s="111"/>
      <c r="F1331" s="60"/>
    </row>
    <row r="1332" spans="2:6">
      <c r="B1332" s="109"/>
      <c r="C1332" s="110"/>
      <c r="D1332" s="111"/>
      <c r="E1332" s="111"/>
      <c r="F1332" s="60"/>
    </row>
    <row r="1333" spans="2:6">
      <c r="B1333" s="109"/>
      <c r="C1333" s="110"/>
      <c r="D1333" s="111"/>
      <c r="E1333" s="111"/>
      <c r="F1333" s="60"/>
    </row>
    <row r="1334" spans="2:6">
      <c r="B1334" s="109"/>
      <c r="C1334" s="110"/>
      <c r="D1334" s="111"/>
      <c r="E1334" s="111"/>
      <c r="F1334" s="60"/>
    </row>
    <row r="1335" spans="2:6">
      <c r="B1335" s="109"/>
      <c r="C1335" s="110"/>
      <c r="D1335" s="111"/>
      <c r="E1335" s="111"/>
      <c r="F1335" s="60"/>
    </row>
    <row r="1336" spans="2:6">
      <c r="B1336" s="109"/>
      <c r="C1336" s="110"/>
      <c r="D1336" s="111"/>
      <c r="E1336" s="111"/>
      <c r="F1336" s="60"/>
    </row>
    <row r="1337" spans="2:6">
      <c r="B1337" s="109"/>
      <c r="C1337" s="110"/>
      <c r="D1337" s="111"/>
      <c r="E1337" s="111"/>
      <c r="F1337" s="60"/>
    </row>
    <row r="1338" spans="2:6">
      <c r="B1338" s="109"/>
      <c r="C1338" s="110"/>
      <c r="D1338" s="111"/>
      <c r="E1338" s="111"/>
      <c r="F1338" s="60"/>
    </row>
    <row r="1339" spans="2:6">
      <c r="B1339" s="109"/>
      <c r="C1339" s="110"/>
      <c r="D1339" s="111"/>
      <c r="E1339" s="111"/>
      <c r="F1339" s="60"/>
    </row>
    <row r="1340" spans="2:6">
      <c r="B1340" s="109"/>
      <c r="C1340" s="110"/>
      <c r="D1340" s="111"/>
      <c r="E1340" s="111"/>
      <c r="F1340" s="60"/>
    </row>
    <row r="1341" spans="2:6">
      <c r="B1341" s="109"/>
      <c r="C1341" s="110"/>
      <c r="D1341" s="111"/>
      <c r="E1341" s="111"/>
      <c r="F1341" s="60"/>
    </row>
    <row r="1342" spans="2:6">
      <c r="B1342" s="109"/>
      <c r="C1342" s="110"/>
      <c r="D1342" s="111"/>
      <c r="E1342" s="111"/>
      <c r="F1342" s="60"/>
    </row>
    <row r="1343" spans="2:6">
      <c r="B1343" s="109"/>
      <c r="C1343" s="110"/>
      <c r="D1343" s="111"/>
      <c r="E1343" s="111"/>
      <c r="F1343" s="60"/>
    </row>
    <row r="1344" spans="2:6">
      <c r="B1344" s="109"/>
      <c r="C1344" s="110"/>
      <c r="D1344" s="111"/>
      <c r="E1344" s="111"/>
      <c r="F1344" s="60"/>
    </row>
    <row r="1345" spans="2:6">
      <c r="B1345" s="109"/>
      <c r="C1345" s="110"/>
      <c r="D1345" s="111"/>
      <c r="E1345" s="111"/>
      <c r="F1345" s="60"/>
    </row>
    <row r="1346" spans="2:6">
      <c r="B1346" s="109"/>
      <c r="C1346" s="110"/>
      <c r="D1346" s="111"/>
      <c r="E1346" s="111"/>
      <c r="F1346" s="60"/>
    </row>
    <row r="1347" spans="2:6">
      <c r="B1347" s="109"/>
      <c r="C1347" s="110"/>
      <c r="D1347" s="111"/>
      <c r="E1347" s="111"/>
      <c r="F1347" s="60"/>
    </row>
    <row r="1348" spans="2:6">
      <c r="B1348" s="109"/>
      <c r="C1348" s="110"/>
      <c r="D1348" s="111"/>
      <c r="E1348" s="111"/>
      <c r="F1348" s="60"/>
    </row>
    <row r="1349" spans="2:6">
      <c r="B1349" s="109"/>
      <c r="C1349" s="110"/>
      <c r="D1349" s="111"/>
      <c r="E1349" s="111"/>
      <c r="F1349" s="60"/>
    </row>
    <row r="1350" spans="2:6">
      <c r="B1350" s="109"/>
      <c r="C1350" s="110"/>
      <c r="D1350" s="111"/>
      <c r="E1350" s="111"/>
      <c r="F1350" s="60"/>
    </row>
    <row r="1351" spans="2:6">
      <c r="B1351" s="109"/>
      <c r="C1351" s="110"/>
      <c r="D1351" s="111"/>
      <c r="E1351" s="111"/>
      <c r="F1351" s="60"/>
    </row>
    <row r="1352" spans="2:6">
      <c r="B1352" s="109"/>
      <c r="C1352" s="110"/>
      <c r="D1352" s="111"/>
      <c r="E1352" s="111"/>
      <c r="F1352" s="60"/>
    </row>
    <row r="1353" spans="2:6">
      <c r="B1353" s="109"/>
      <c r="C1353" s="110"/>
      <c r="D1353" s="111"/>
      <c r="E1353" s="111"/>
      <c r="F1353" s="60"/>
    </row>
    <row r="1354" spans="2:6">
      <c r="B1354" s="109"/>
      <c r="C1354" s="110"/>
      <c r="D1354" s="111"/>
      <c r="E1354" s="111"/>
      <c r="F1354" s="60"/>
    </row>
    <row r="1355" spans="2:6">
      <c r="B1355" s="109"/>
      <c r="C1355" s="110"/>
      <c r="D1355" s="111"/>
      <c r="E1355" s="111"/>
      <c r="F1355" s="60"/>
    </row>
    <row r="1356" spans="2:6">
      <c r="B1356" s="109"/>
      <c r="C1356" s="110"/>
      <c r="D1356" s="111"/>
      <c r="E1356" s="111"/>
      <c r="F1356" s="60"/>
    </row>
    <row r="1357" spans="2:6">
      <c r="B1357" s="109"/>
      <c r="C1357" s="110"/>
      <c r="D1357" s="111"/>
      <c r="E1357" s="111"/>
      <c r="F1357" s="60"/>
    </row>
    <row r="1358" spans="2:6">
      <c r="B1358" s="109"/>
      <c r="C1358" s="110"/>
      <c r="D1358" s="111"/>
      <c r="E1358" s="111"/>
      <c r="F1358" s="60"/>
    </row>
    <row r="1359" spans="2:6">
      <c r="B1359" s="109"/>
      <c r="C1359" s="110"/>
      <c r="D1359" s="111"/>
      <c r="E1359" s="111"/>
      <c r="F1359" s="60"/>
    </row>
    <row r="1360" spans="2:6">
      <c r="B1360" s="109"/>
      <c r="C1360" s="110"/>
      <c r="D1360" s="111"/>
      <c r="E1360" s="111"/>
      <c r="F1360" s="60"/>
    </row>
    <row r="1361" spans="2:6">
      <c r="B1361" s="109"/>
      <c r="C1361" s="110"/>
      <c r="D1361" s="111"/>
      <c r="E1361" s="111"/>
      <c r="F1361" s="60"/>
    </row>
    <row r="1362" spans="2:6">
      <c r="B1362" s="109"/>
      <c r="C1362" s="110"/>
      <c r="D1362" s="111"/>
      <c r="E1362" s="111"/>
      <c r="F1362" s="60"/>
    </row>
    <row r="1363" spans="2:6">
      <c r="B1363" s="109"/>
      <c r="C1363" s="110"/>
      <c r="D1363" s="111"/>
      <c r="E1363" s="111"/>
      <c r="F1363" s="60"/>
    </row>
    <row r="1364" spans="2:6">
      <c r="B1364" s="109"/>
      <c r="C1364" s="110"/>
      <c r="D1364" s="111"/>
      <c r="E1364" s="111"/>
      <c r="F1364" s="60"/>
    </row>
    <row r="1365" spans="2:6">
      <c r="B1365" s="109"/>
      <c r="C1365" s="110"/>
      <c r="D1365" s="111"/>
      <c r="E1365" s="111"/>
      <c r="F1365" s="60"/>
    </row>
    <row r="1366" spans="2:6">
      <c r="B1366" s="109"/>
      <c r="C1366" s="110"/>
      <c r="D1366" s="111"/>
      <c r="E1366" s="111"/>
      <c r="F1366" s="60"/>
    </row>
    <row r="1367" spans="2:6">
      <c r="B1367" s="109"/>
      <c r="C1367" s="110"/>
      <c r="D1367" s="111"/>
      <c r="E1367" s="111"/>
      <c r="F1367" s="60"/>
    </row>
    <row r="1368" spans="2:6">
      <c r="B1368" s="109"/>
      <c r="C1368" s="110"/>
      <c r="D1368" s="111"/>
      <c r="E1368" s="111"/>
      <c r="F1368" s="60"/>
    </row>
    <row r="1369" spans="2:6">
      <c r="B1369" s="109"/>
      <c r="C1369" s="110"/>
      <c r="D1369" s="111"/>
      <c r="E1369" s="111"/>
      <c r="F1369" s="60"/>
    </row>
    <row r="1370" spans="2:6">
      <c r="B1370" s="109"/>
      <c r="C1370" s="110"/>
      <c r="D1370" s="111"/>
      <c r="E1370" s="111"/>
      <c r="F1370" s="60"/>
    </row>
    <row r="1371" spans="2:6">
      <c r="B1371" s="109"/>
      <c r="C1371" s="110"/>
      <c r="D1371" s="111"/>
      <c r="E1371" s="111"/>
      <c r="F1371" s="60"/>
    </row>
    <row r="1372" spans="2:6">
      <c r="B1372" s="109"/>
      <c r="C1372" s="110"/>
      <c r="D1372" s="111"/>
      <c r="E1372" s="111"/>
      <c r="F1372" s="60"/>
    </row>
    <row r="1373" spans="2:6">
      <c r="B1373" s="109"/>
      <c r="C1373" s="110"/>
      <c r="D1373" s="111"/>
      <c r="E1373" s="111"/>
      <c r="F1373" s="60"/>
    </row>
    <row r="1374" spans="2:6">
      <c r="B1374" s="109"/>
      <c r="C1374" s="110"/>
      <c r="D1374" s="111"/>
      <c r="E1374" s="111"/>
      <c r="F1374" s="60"/>
    </row>
    <row r="1375" spans="2:6">
      <c r="B1375" s="109"/>
      <c r="C1375" s="110"/>
      <c r="D1375" s="111"/>
      <c r="E1375" s="111"/>
      <c r="F1375" s="60"/>
    </row>
    <row r="1376" spans="2:6">
      <c r="B1376" s="109"/>
      <c r="C1376" s="110"/>
      <c r="D1376" s="111"/>
      <c r="E1376" s="111"/>
      <c r="F1376" s="60"/>
    </row>
    <row r="1377" spans="2:6">
      <c r="B1377" s="109"/>
      <c r="C1377" s="110"/>
      <c r="D1377" s="111"/>
      <c r="E1377" s="111"/>
      <c r="F1377" s="60"/>
    </row>
    <row r="1378" spans="2:6">
      <c r="B1378" s="109"/>
      <c r="C1378" s="110"/>
      <c r="D1378" s="111"/>
      <c r="E1378" s="111"/>
      <c r="F1378" s="60"/>
    </row>
    <row r="1379" spans="2:6">
      <c r="B1379" s="109"/>
      <c r="C1379" s="110"/>
      <c r="D1379" s="111"/>
      <c r="E1379" s="111"/>
      <c r="F1379" s="60"/>
    </row>
    <row r="1380" spans="2:6">
      <c r="B1380" s="109"/>
      <c r="C1380" s="110"/>
      <c r="D1380" s="111"/>
      <c r="E1380" s="111"/>
      <c r="F1380" s="60"/>
    </row>
    <row r="1381" spans="2:6">
      <c r="B1381" s="109"/>
      <c r="C1381" s="110"/>
      <c r="D1381" s="111"/>
      <c r="E1381" s="111"/>
      <c r="F1381" s="60"/>
    </row>
    <row r="1382" spans="2:6">
      <c r="B1382" s="109"/>
      <c r="C1382" s="110"/>
      <c r="D1382" s="111"/>
      <c r="E1382" s="111"/>
      <c r="F1382" s="60"/>
    </row>
    <row r="1383" spans="2:6">
      <c r="B1383" s="109"/>
      <c r="C1383" s="110"/>
      <c r="D1383" s="111"/>
      <c r="E1383" s="111"/>
      <c r="F1383" s="60"/>
    </row>
    <row r="1384" spans="2:6">
      <c r="B1384" s="109"/>
      <c r="C1384" s="110"/>
      <c r="D1384" s="111"/>
      <c r="E1384" s="111"/>
      <c r="F1384" s="60"/>
    </row>
    <row r="1385" spans="2:6">
      <c r="B1385" s="109"/>
      <c r="C1385" s="110"/>
      <c r="D1385" s="111"/>
      <c r="E1385" s="111"/>
      <c r="F1385" s="60"/>
    </row>
    <row r="1386" spans="2:6">
      <c r="B1386" s="109"/>
      <c r="C1386" s="110"/>
      <c r="D1386" s="111"/>
      <c r="E1386" s="111"/>
      <c r="F1386" s="60"/>
    </row>
    <row r="1387" spans="2:6">
      <c r="B1387" s="109"/>
      <c r="C1387" s="110"/>
      <c r="D1387" s="111"/>
      <c r="E1387" s="111"/>
      <c r="F1387" s="60"/>
    </row>
    <row r="1388" spans="2:6">
      <c r="B1388" s="109"/>
      <c r="C1388" s="110"/>
      <c r="D1388" s="111"/>
      <c r="E1388" s="111"/>
      <c r="F1388" s="60"/>
    </row>
    <row r="1389" spans="2:6">
      <c r="B1389" s="109"/>
      <c r="C1389" s="110"/>
      <c r="D1389" s="111"/>
      <c r="E1389" s="111"/>
      <c r="F1389" s="60"/>
    </row>
    <row r="1390" spans="2:6">
      <c r="B1390" s="109"/>
      <c r="C1390" s="110"/>
      <c r="D1390" s="111"/>
      <c r="E1390" s="111"/>
      <c r="F1390" s="60"/>
    </row>
    <row r="1391" spans="2:6">
      <c r="B1391" s="109"/>
      <c r="C1391" s="110"/>
      <c r="D1391" s="111"/>
      <c r="E1391" s="111"/>
      <c r="F1391" s="60"/>
    </row>
    <row r="1392" spans="2:6">
      <c r="B1392" s="109"/>
      <c r="C1392" s="110"/>
      <c r="D1392" s="111"/>
      <c r="E1392" s="111"/>
      <c r="F1392" s="60"/>
    </row>
    <row r="1393" spans="2:6">
      <c r="B1393" s="109"/>
      <c r="C1393" s="110"/>
      <c r="D1393" s="111"/>
      <c r="E1393" s="111"/>
      <c r="F1393" s="60"/>
    </row>
    <row r="1394" spans="2:6">
      <c r="B1394" s="109"/>
      <c r="C1394" s="110"/>
      <c r="D1394" s="111"/>
      <c r="E1394" s="111"/>
      <c r="F1394" s="60"/>
    </row>
    <row r="1395" spans="2:6">
      <c r="B1395" s="109"/>
      <c r="C1395" s="110"/>
      <c r="D1395" s="111"/>
      <c r="E1395" s="111"/>
      <c r="F1395" s="60"/>
    </row>
    <row r="1396" spans="2:6">
      <c r="B1396" s="109"/>
      <c r="C1396" s="110"/>
      <c r="D1396" s="111"/>
      <c r="E1396" s="111"/>
      <c r="F1396" s="60"/>
    </row>
    <row r="1397" spans="2:6">
      <c r="B1397" s="109"/>
      <c r="C1397" s="110"/>
      <c r="D1397" s="111"/>
      <c r="E1397" s="111"/>
      <c r="F1397" s="60"/>
    </row>
    <row r="1398" spans="2:6">
      <c r="B1398" s="109"/>
      <c r="C1398" s="110"/>
      <c r="D1398" s="111"/>
      <c r="E1398" s="111"/>
      <c r="F1398" s="60"/>
    </row>
    <row r="1399" spans="2:6">
      <c r="B1399" s="109"/>
      <c r="C1399" s="110"/>
      <c r="D1399" s="111"/>
      <c r="E1399" s="111"/>
      <c r="F1399" s="60"/>
    </row>
    <row r="1400" spans="2:6">
      <c r="B1400" s="109"/>
      <c r="C1400" s="110"/>
      <c r="D1400" s="111"/>
      <c r="E1400" s="111"/>
      <c r="F1400" s="60"/>
    </row>
    <row r="1401" spans="2:6">
      <c r="B1401" s="109"/>
      <c r="C1401" s="110"/>
      <c r="D1401" s="111"/>
      <c r="E1401" s="111"/>
      <c r="F1401" s="60"/>
    </row>
    <row r="1402" spans="2:6">
      <c r="B1402" s="109"/>
      <c r="C1402" s="110"/>
      <c r="D1402" s="111"/>
      <c r="E1402" s="111"/>
      <c r="F1402" s="60"/>
    </row>
    <row r="1403" spans="2:6">
      <c r="B1403" s="109"/>
      <c r="C1403" s="110"/>
      <c r="D1403" s="111"/>
      <c r="E1403" s="111"/>
      <c r="F1403" s="60"/>
    </row>
    <row r="1404" spans="2:6">
      <c r="B1404" s="109"/>
      <c r="C1404" s="110"/>
      <c r="D1404" s="111"/>
      <c r="E1404" s="111"/>
      <c r="F1404" s="60"/>
    </row>
    <row r="1405" spans="2:6">
      <c r="B1405" s="109"/>
      <c r="C1405" s="110"/>
      <c r="D1405" s="111"/>
      <c r="E1405" s="111"/>
      <c r="F1405" s="60"/>
    </row>
    <row r="1406" spans="2:6">
      <c r="B1406" s="109"/>
      <c r="C1406" s="110"/>
      <c r="D1406" s="111"/>
      <c r="E1406" s="111"/>
      <c r="F1406" s="60"/>
    </row>
    <row r="1407" spans="2:6">
      <c r="B1407" s="109"/>
      <c r="C1407" s="110"/>
      <c r="D1407" s="111"/>
      <c r="E1407" s="111"/>
      <c r="F1407" s="60"/>
    </row>
    <row r="1408" spans="2:6">
      <c r="B1408" s="109"/>
      <c r="C1408" s="110"/>
      <c r="D1408" s="111"/>
      <c r="E1408" s="111"/>
      <c r="F1408" s="60"/>
    </row>
    <row r="1409" spans="2:6">
      <c r="B1409" s="109"/>
      <c r="C1409" s="110"/>
      <c r="D1409" s="111"/>
      <c r="E1409" s="111"/>
      <c r="F1409" s="60"/>
    </row>
    <row r="1410" spans="2:6">
      <c r="B1410" s="109"/>
      <c r="C1410" s="110"/>
      <c r="D1410" s="111"/>
      <c r="E1410" s="111"/>
      <c r="F1410" s="60"/>
    </row>
    <row r="1411" spans="2:6">
      <c r="B1411" s="109"/>
      <c r="C1411" s="110"/>
      <c r="D1411" s="111"/>
      <c r="E1411" s="111"/>
      <c r="F1411" s="60"/>
    </row>
    <row r="1412" spans="2:6">
      <c r="B1412" s="109"/>
      <c r="C1412" s="110"/>
      <c r="D1412" s="111"/>
      <c r="E1412" s="111"/>
      <c r="F1412" s="60"/>
    </row>
    <row r="1413" spans="2:6">
      <c r="B1413" s="109"/>
      <c r="C1413" s="110"/>
      <c r="D1413" s="111"/>
      <c r="E1413" s="111"/>
      <c r="F1413" s="60"/>
    </row>
    <row r="1414" spans="2:6">
      <c r="B1414" s="109"/>
      <c r="C1414" s="110"/>
      <c r="D1414" s="111"/>
      <c r="E1414" s="111"/>
      <c r="F1414" s="60"/>
    </row>
    <row r="1415" spans="2:6">
      <c r="B1415" s="109"/>
      <c r="C1415" s="110"/>
      <c r="D1415" s="111"/>
      <c r="E1415" s="111"/>
      <c r="F1415" s="60"/>
    </row>
    <row r="1416" spans="2:6">
      <c r="B1416" s="109"/>
      <c r="C1416" s="110"/>
      <c r="D1416" s="111"/>
      <c r="E1416" s="111"/>
      <c r="F1416" s="60"/>
    </row>
    <row r="1417" spans="2:6">
      <c r="B1417" s="109"/>
      <c r="C1417" s="110"/>
      <c r="D1417" s="111"/>
      <c r="E1417" s="111"/>
      <c r="F1417" s="60"/>
    </row>
    <row r="1418" spans="2:6">
      <c r="B1418" s="109"/>
      <c r="C1418" s="110"/>
      <c r="D1418" s="111"/>
      <c r="E1418" s="111"/>
      <c r="F1418" s="60"/>
    </row>
    <row r="1419" spans="2:6">
      <c r="B1419" s="109"/>
      <c r="C1419" s="110"/>
      <c r="D1419" s="111"/>
      <c r="E1419" s="111"/>
      <c r="F1419" s="60"/>
    </row>
    <row r="1420" spans="2:6">
      <c r="B1420" s="109"/>
      <c r="C1420" s="110"/>
      <c r="D1420" s="111"/>
      <c r="E1420" s="111"/>
      <c r="F1420" s="60"/>
    </row>
    <row r="1421" spans="2:6">
      <c r="B1421" s="109"/>
      <c r="C1421" s="110"/>
      <c r="D1421" s="111"/>
      <c r="E1421" s="111"/>
      <c r="F1421" s="60"/>
    </row>
    <row r="1422" spans="2:6">
      <c r="B1422" s="109"/>
      <c r="C1422" s="110"/>
      <c r="D1422" s="111"/>
      <c r="E1422" s="111"/>
      <c r="F1422" s="60"/>
    </row>
    <row r="1423" spans="2:6">
      <c r="B1423" s="109"/>
      <c r="C1423" s="110"/>
      <c r="D1423" s="111"/>
      <c r="E1423" s="111"/>
      <c r="F1423" s="60"/>
    </row>
    <row r="1424" spans="2:6">
      <c r="B1424" s="109"/>
      <c r="C1424" s="110"/>
      <c r="D1424" s="111"/>
      <c r="E1424" s="111"/>
      <c r="F1424" s="60"/>
    </row>
    <row r="1425" spans="2:6">
      <c r="B1425" s="109"/>
      <c r="C1425" s="110"/>
      <c r="D1425" s="111"/>
      <c r="E1425" s="111"/>
      <c r="F1425" s="60"/>
    </row>
    <row r="1426" spans="2:6">
      <c r="B1426" s="109"/>
      <c r="C1426" s="110"/>
      <c r="D1426" s="111"/>
      <c r="E1426" s="111"/>
      <c r="F1426" s="60"/>
    </row>
    <row r="1427" spans="2:6">
      <c r="B1427" s="109"/>
      <c r="C1427" s="110"/>
      <c r="D1427" s="111"/>
      <c r="E1427" s="111"/>
      <c r="F1427" s="60"/>
    </row>
    <row r="1428" spans="2:6">
      <c r="B1428" s="109"/>
      <c r="C1428" s="110"/>
      <c r="D1428" s="111"/>
      <c r="E1428" s="111"/>
      <c r="F1428" s="60"/>
    </row>
    <row r="1429" spans="2:6">
      <c r="B1429" s="109"/>
      <c r="C1429" s="110"/>
      <c r="D1429" s="111"/>
      <c r="E1429" s="111"/>
      <c r="F1429" s="60"/>
    </row>
    <row r="1430" spans="2:6">
      <c r="B1430" s="109"/>
      <c r="C1430" s="110"/>
      <c r="D1430" s="111"/>
      <c r="E1430" s="111"/>
      <c r="F1430" s="60"/>
    </row>
    <row r="1431" spans="2:6">
      <c r="B1431" s="109"/>
      <c r="C1431" s="110"/>
      <c r="D1431" s="111"/>
      <c r="E1431" s="111"/>
      <c r="F1431" s="60"/>
    </row>
    <row r="1432" spans="2:6">
      <c r="B1432" s="109"/>
      <c r="C1432" s="110"/>
      <c r="D1432" s="111"/>
      <c r="E1432" s="111"/>
      <c r="F1432" s="60"/>
    </row>
    <row r="1433" spans="2:6">
      <c r="B1433" s="109"/>
      <c r="C1433" s="110"/>
      <c r="D1433" s="111"/>
      <c r="E1433" s="111"/>
      <c r="F1433" s="60"/>
    </row>
    <row r="1434" spans="2:6">
      <c r="B1434" s="109"/>
      <c r="C1434" s="110"/>
      <c r="D1434" s="111"/>
      <c r="E1434" s="111"/>
      <c r="F1434" s="60"/>
    </row>
    <row r="1435" spans="2:6">
      <c r="B1435" s="109"/>
      <c r="C1435" s="110"/>
      <c r="D1435" s="111"/>
      <c r="E1435" s="111"/>
      <c r="F1435" s="60"/>
    </row>
    <row r="1436" spans="2:6">
      <c r="B1436" s="109"/>
      <c r="C1436" s="110"/>
      <c r="D1436" s="111"/>
      <c r="E1436" s="111"/>
      <c r="F1436" s="60"/>
    </row>
    <row r="1437" spans="2:6">
      <c r="B1437" s="109"/>
      <c r="C1437" s="110"/>
      <c r="D1437" s="111"/>
      <c r="E1437" s="111"/>
      <c r="F1437" s="60"/>
    </row>
    <row r="1438" spans="2:6">
      <c r="B1438" s="109"/>
      <c r="C1438" s="110"/>
      <c r="D1438" s="111"/>
      <c r="E1438" s="111"/>
      <c r="F1438" s="60"/>
    </row>
    <row r="1439" spans="2:6">
      <c r="B1439" s="109"/>
      <c r="C1439" s="110"/>
      <c r="D1439" s="111"/>
      <c r="E1439" s="111"/>
      <c r="F1439" s="60"/>
    </row>
    <row r="1440" spans="2:6">
      <c r="B1440" s="109"/>
      <c r="C1440" s="110"/>
      <c r="D1440" s="111"/>
      <c r="E1440" s="111"/>
      <c r="F1440" s="60"/>
    </row>
    <row r="1441" spans="2:6">
      <c r="B1441" s="109"/>
      <c r="C1441" s="110"/>
      <c r="D1441" s="111"/>
      <c r="E1441" s="111"/>
      <c r="F1441" s="60"/>
    </row>
    <row r="1442" spans="2:6">
      <c r="B1442" s="109"/>
      <c r="C1442" s="110"/>
      <c r="D1442" s="111"/>
      <c r="E1442" s="111"/>
      <c r="F1442" s="60"/>
    </row>
    <row r="1443" spans="2:6">
      <c r="B1443" s="109"/>
      <c r="C1443" s="110"/>
      <c r="D1443" s="111"/>
      <c r="E1443" s="111"/>
      <c r="F1443" s="60"/>
    </row>
    <row r="1444" spans="2:6">
      <c r="B1444" s="109"/>
      <c r="C1444" s="110"/>
      <c r="D1444" s="111"/>
      <c r="E1444" s="111"/>
      <c r="F1444" s="60"/>
    </row>
    <row r="1445" spans="2:6">
      <c r="B1445" s="109"/>
      <c r="C1445" s="110"/>
      <c r="D1445" s="111"/>
      <c r="E1445" s="111"/>
      <c r="F1445" s="60"/>
    </row>
    <row r="1446" spans="2:6">
      <c r="B1446" s="109"/>
      <c r="C1446" s="110"/>
      <c r="D1446" s="111"/>
      <c r="E1446" s="111"/>
      <c r="F1446" s="60"/>
    </row>
    <row r="1447" spans="2:6">
      <c r="B1447" s="109"/>
      <c r="C1447" s="110"/>
      <c r="D1447" s="111"/>
      <c r="E1447" s="111"/>
      <c r="F1447" s="60"/>
    </row>
    <row r="1448" spans="2:6">
      <c r="B1448" s="109"/>
      <c r="C1448" s="110"/>
      <c r="D1448" s="111"/>
      <c r="E1448" s="111"/>
      <c r="F1448" s="60"/>
    </row>
    <row r="1449" spans="2:6">
      <c r="B1449" s="109"/>
      <c r="C1449" s="110"/>
      <c r="D1449" s="111"/>
      <c r="E1449" s="111"/>
      <c r="F1449" s="60"/>
    </row>
    <row r="1450" spans="2:6">
      <c r="B1450" s="109"/>
      <c r="C1450" s="110"/>
      <c r="D1450" s="111"/>
      <c r="E1450" s="111"/>
      <c r="F1450" s="60"/>
    </row>
    <row r="1451" spans="2:6">
      <c r="B1451" s="109"/>
      <c r="C1451" s="110"/>
      <c r="D1451" s="111"/>
      <c r="E1451" s="111"/>
      <c r="F1451" s="60"/>
    </row>
    <row r="1452" spans="2:6">
      <c r="B1452" s="109"/>
      <c r="C1452" s="110"/>
      <c r="D1452" s="111"/>
      <c r="E1452" s="111"/>
      <c r="F1452" s="60"/>
    </row>
    <row r="1453" spans="2:6">
      <c r="B1453" s="109"/>
      <c r="C1453" s="110"/>
      <c r="D1453" s="111"/>
      <c r="E1453" s="111"/>
      <c r="F1453" s="60"/>
    </row>
    <row r="1454" spans="2:6">
      <c r="B1454" s="109"/>
      <c r="C1454" s="110"/>
      <c r="D1454" s="111"/>
      <c r="E1454" s="111"/>
      <c r="F1454" s="60"/>
    </row>
    <row r="1455" spans="2:6">
      <c r="B1455" s="109"/>
      <c r="C1455" s="110"/>
      <c r="D1455" s="111"/>
      <c r="E1455" s="111"/>
      <c r="F1455" s="60"/>
    </row>
    <row r="1456" spans="2:6">
      <c r="B1456" s="109"/>
      <c r="C1456" s="110"/>
      <c r="D1456" s="111"/>
      <c r="E1456" s="111"/>
      <c r="F1456" s="60"/>
    </row>
    <row r="1457" spans="2:6">
      <c r="B1457" s="109"/>
      <c r="C1457" s="110"/>
      <c r="D1457" s="111"/>
      <c r="E1457" s="111"/>
      <c r="F1457" s="60"/>
    </row>
    <row r="1458" spans="2:6">
      <c r="B1458" s="109"/>
      <c r="C1458" s="110"/>
      <c r="D1458" s="111"/>
      <c r="E1458" s="111"/>
      <c r="F1458" s="60"/>
    </row>
    <row r="1459" spans="2:6">
      <c r="B1459" s="109"/>
      <c r="C1459" s="110"/>
      <c r="D1459" s="111"/>
      <c r="E1459" s="111"/>
      <c r="F1459" s="60"/>
    </row>
    <row r="1460" spans="2:6">
      <c r="B1460" s="109"/>
      <c r="C1460" s="110"/>
      <c r="D1460" s="111"/>
      <c r="E1460" s="111"/>
      <c r="F1460" s="60"/>
    </row>
    <row r="1461" spans="2:6">
      <c r="B1461" s="109"/>
      <c r="C1461" s="110"/>
      <c r="D1461" s="111"/>
      <c r="E1461" s="111"/>
      <c r="F1461" s="60"/>
    </row>
    <row r="1462" spans="2:6">
      <c r="B1462" s="109"/>
      <c r="C1462" s="110"/>
      <c r="D1462" s="111"/>
      <c r="E1462" s="111"/>
      <c r="F1462" s="60"/>
    </row>
    <row r="1463" spans="2:6">
      <c r="B1463" s="109"/>
      <c r="C1463" s="110"/>
      <c r="D1463" s="111"/>
      <c r="E1463" s="111"/>
      <c r="F1463" s="60"/>
    </row>
    <row r="1464" spans="2:6">
      <c r="B1464" s="109"/>
      <c r="C1464" s="110"/>
      <c r="D1464" s="111"/>
      <c r="E1464" s="111"/>
      <c r="F1464" s="60"/>
    </row>
    <row r="1465" spans="2:6">
      <c r="B1465" s="109"/>
      <c r="C1465" s="110"/>
      <c r="D1465" s="111"/>
      <c r="E1465" s="111"/>
      <c r="F1465" s="60"/>
    </row>
    <row r="1466" spans="2:6">
      <c r="B1466" s="109"/>
      <c r="C1466" s="110"/>
      <c r="D1466" s="111"/>
      <c r="E1466" s="111"/>
      <c r="F1466" s="60"/>
    </row>
    <row r="1467" spans="2:6">
      <c r="B1467" s="109"/>
      <c r="C1467" s="110"/>
      <c r="D1467" s="111"/>
      <c r="E1467" s="111"/>
      <c r="F1467" s="60"/>
    </row>
    <row r="1468" spans="2:6">
      <c r="B1468" s="109"/>
      <c r="C1468" s="110"/>
      <c r="D1468" s="111"/>
      <c r="E1468" s="111"/>
      <c r="F1468" s="60"/>
    </row>
    <row r="1469" spans="2:6">
      <c r="B1469" s="109"/>
      <c r="C1469" s="110"/>
      <c r="D1469" s="111"/>
      <c r="E1469" s="111"/>
      <c r="F1469" s="60"/>
    </row>
    <row r="1470" spans="2:6">
      <c r="B1470" s="109"/>
      <c r="C1470" s="110"/>
      <c r="D1470" s="111"/>
      <c r="E1470" s="111"/>
      <c r="F1470" s="60"/>
    </row>
    <row r="1471" spans="2:6">
      <c r="B1471" s="109"/>
      <c r="C1471" s="110"/>
      <c r="D1471" s="111"/>
      <c r="E1471" s="111"/>
      <c r="F1471" s="60"/>
    </row>
    <row r="1472" spans="2:6">
      <c r="B1472" s="109"/>
      <c r="C1472" s="110"/>
      <c r="D1472" s="111"/>
      <c r="E1472" s="111"/>
      <c r="F1472" s="60"/>
    </row>
    <row r="1473" spans="2:6">
      <c r="B1473" s="109"/>
      <c r="C1473" s="110"/>
      <c r="D1473" s="111"/>
      <c r="E1473" s="111"/>
      <c r="F1473" s="60"/>
    </row>
    <row r="1474" spans="2:6">
      <c r="B1474" s="109"/>
      <c r="C1474" s="110"/>
      <c r="D1474" s="111"/>
      <c r="E1474" s="111"/>
      <c r="F1474" s="60"/>
    </row>
    <row r="1475" spans="2:6">
      <c r="B1475" s="109"/>
      <c r="C1475" s="110"/>
      <c r="D1475" s="111"/>
      <c r="E1475" s="111"/>
      <c r="F1475" s="60"/>
    </row>
    <row r="1476" spans="2:6">
      <c r="B1476" s="109"/>
      <c r="C1476" s="110"/>
      <c r="D1476" s="111"/>
      <c r="E1476" s="111"/>
      <c r="F1476" s="60"/>
    </row>
    <row r="1477" spans="2:6">
      <c r="B1477" s="109"/>
      <c r="C1477" s="110"/>
      <c r="D1477" s="111"/>
      <c r="E1477" s="111"/>
      <c r="F1477" s="60"/>
    </row>
    <row r="1478" spans="2:6">
      <c r="B1478" s="109"/>
      <c r="C1478" s="110"/>
      <c r="D1478" s="111"/>
      <c r="E1478" s="111"/>
      <c r="F1478" s="60"/>
    </row>
    <row r="1479" spans="2:6">
      <c r="B1479" s="109"/>
      <c r="C1479" s="110"/>
      <c r="D1479" s="111"/>
      <c r="E1479" s="111"/>
      <c r="F1479" s="60"/>
    </row>
    <row r="1480" spans="2:6">
      <c r="B1480" s="109"/>
      <c r="C1480" s="110"/>
      <c r="D1480" s="111"/>
      <c r="E1480" s="111"/>
      <c r="F1480" s="60"/>
    </row>
    <row r="1481" spans="2:6">
      <c r="B1481" s="109"/>
      <c r="C1481" s="110"/>
      <c r="D1481" s="111"/>
      <c r="E1481" s="111"/>
      <c r="F1481" s="60"/>
    </row>
    <row r="1482" spans="2:6">
      <c r="B1482" s="109"/>
      <c r="C1482" s="110"/>
      <c r="D1482" s="111"/>
      <c r="E1482" s="111"/>
      <c r="F1482" s="60"/>
    </row>
    <row r="1483" spans="2:6">
      <c r="B1483" s="109"/>
      <c r="C1483" s="110"/>
      <c r="D1483" s="111"/>
      <c r="E1483" s="111"/>
      <c r="F1483" s="60"/>
    </row>
    <row r="1484" spans="2:6">
      <c r="B1484" s="109"/>
      <c r="C1484" s="110"/>
      <c r="D1484" s="111"/>
      <c r="E1484" s="111"/>
      <c r="F1484" s="60"/>
    </row>
    <row r="1485" spans="2:6">
      <c r="B1485" s="109"/>
      <c r="C1485" s="110"/>
      <c r="D1485" s="111"/>
      <c r="E1485" s="111"/>
      <c r="F1485" s="60"/>
    </row>
    <row r="1486" spans="2:6">
      <c r="B1486" s="109"/>
      <c r="C1486" s="110"/>
      <c r="D1486" s="111"/>
      <c r="E1486" s="111"/>
      <c r="F1486" s="60"/>
    </row>
    <row r="1487" spans="2:6">
      <c r="B1487" s="109"/>
      <c r="C1487" s="110"/>
      <c r="D1487" s="111"/>
      <c r="E1487" s="111"/>
      <c r="F1487" s="60"/>
    </row>
    <row r="1488" spans="2:6">
      <c r="B1488" s="109"/>
      <c r="C1488" s="110"/>
      <c r="D1488" s="111"/>
      <c r="E1488" s="111"/>
      <c r="F1488" s="60"/>
    </row>
    <row r="1489" spans="2:6">
      <c r="B1489" s="109"/>
      <c r="C1489" s="110"/>
      <c r="D1489" s="111"/>
      <c r="E1489" s="111"/>
      <c r="F1489" s="60"/>
    </row>
    <row r="1490" spans="2:6">
      <c r="B1490" s="109"/>
      <c r="C1490" s="110"/>
      <c r="D1490" s="111"/>
      <c r="E1490" s="111"/>
      <c r="F1490" s="60"/>
    </row>
    <row r="1491" spans="2:6">
      <c r="B1491" s="109"/>
      <c r="C1491" s="110"/>
      <c r="D1491" s="111"/>
      <c r="E1491" s="111"/>
      <c r="F1491" s="60"/>
    </row>
    <row r="1492" spans="2:6">
      <c r="B1492" s="109"/>
      <c r="C1492" s="110"/>
      <c r="D1492" s="111"/>
      <c r="E1492" s="111"/>
      <c r="F1492" s="60"/>
    </row>
    <row r="1493" spans="2:6">
      <c r="B1493" s="109"/>
      <c r="C1493" s="110"/>
      <c r="D1493" s="111"/>
      <c r="E1493" s="111"/>
      <c r="F1493" s="60"/>
    </row>
    <row r="1494" spans="2:6">
      <c r="B1494" s="109"/>
      <c r="C1494" s="110"/>
      <c r="D1494" s="111"/>
      <c r="E1494" s="111"/>
      <c r="F1494" s="60"/>
    </row>
    <row r="1495" spans="2:6">
      <c r="B1495" s="109"/>
      <c r="C1495" s="110"/>
      <c r="D1495" s="111"/>
      <c r="E1495" s="111"/>
      <c r="F1495" s="60"/>
    </row>
    <row r="1496" spans="2:6">
      <c r="B1496" s="109"/>
      <c r="C1496" s="110"/>
      <c r="D1496" s="111"/>
      <c r="E1496" s="111"/>
      <c r="F1496" s="60"/>
    </row>
    <row r="1497" spans="2:6">
      <c r="B1497" s="109"/>
      <c r="C1497" s="110"/>
      <c r="D1497" s="111"/>
      <c r="E1497" s="111"/>
      <c r="F1497" s="60"/>
    </row>
    <row r="1498" spans="2:6">
      <c r="B1498" s="109"/>
      <c r="C1498" s="110"/>
      <c r="D1498" s="111"/>
      <c r="E1498" s="111"/>
      <c r="F1498" s="60"/>
    </row>
    <row r="1499" spans="2:6">
      <c r="B1499" s="109"/>
      <c r="C1499" s="110"/>
      <c r="D1499" s="111"/>
      <c r="E1499" s="111"/>
      <c r="F1499" s="60"/>
    </row>
    <row r="1500" spans="2:6">
      <c r="B1500" s="109"/>
      <c r="C1500" s="110"/>
      <c r="D1500" s="111"/>
      <c r="E1500" s="111"/>
      <c r="F1500" s="60"/>
    </row>
    <row r="1501" spans="2:6">
      <c r="B1501" s="109"/>
      <c r="C1501" s="110"/>
      <c r="D1501" s="111"/>
      <c r="E1501" s="111"/>
      <c r="F1501" s="60"/>
    </row>
    <row r="1502" spans="2:6">
      <c r="B1502" s="109"/>
      <c r="C1502" s="110"/>
      <c r="D1502" s="111"/>
      <c r="E1502" s="111"/>
      <c r="F1502" s="60"/>
    </row>
    <row r="1503" spans="2:6">
      <c r="B1503" s="109"/>
      <c r="C1503" s="110"/>
      <c r="D1503" s="111"/>
      <c r="E1503" s="111"/>
      <c r="F1503" s="60"/>
    </row>
    <row r="1504" spans="2:6">
      <c r="B1504" s="109"/>
      <c r="C1504" s="110"/>
      <c r="D1504" s="111"/>
      <c r="E1504" s="111"/>
      <c r="F1504" s="60"/>
    </row>
    <row r="1505" spans="2:6">
      <c r="B1505" s="109"/>
      <c r="C1505" s="110"/>
      <c r="D1505" s="111"/>
      <c r="E1505" s="111"/>
      <c r="F1505" s="60"/>
    </row>
    <row r="1506" spans="2:6">
      <c r="B1506" s="109"/>
      <c r="C1506" s="110"/>
      <c r="D1506" s="111"/>
      <c r="E1506" s="111"/>
      <c r="F1506" s="60"/>
    </row>
    <row r="1507" spans="2:6">
      <c r="B1507" s="109"/>
      <c r="C1507" s="110"/>
      <c r="D1507" s="111"/>
      <c r="E1507" s="111"/>
      <c r="F1507" s="60"/>
    </row>
    <row r="1508" spans="2:6">
      <c r="B1508" s="109"/>
      <c r="C1508" s="110"/>
      <c r="D1508" s="111"/>
      <c r="E1508" s="111"/>
      <c r="F1508" s="60"/>
    </row>
    <row r="1509" spans="2:6">
      <c r="B1509" s="109"/>
      <c r="C1509" s="110"/>
      <c r="D1509" s="111"/>
      <c r="E1509" s="111"/>
      <c r="F1509" s="60"/>
    </row>
    <row r="1510" spans="2:6">
      <c r="B1510" s="109"/>
      <c r="C1510" s="110"/>
      <c r="D1510" s="111"/>
      <c r="E1510" s="111"/>
      <c r="F1510" s="60"/>
    </row>
    <row r="1511" spans="2:6">
      <c r="B1511" s="109"/>
      <c r="C1511" s="110"/>
      <c r="D1511" s="111"/>
      <c r="E1511" s="111"/>
      <c r="F1511" s="60"/>
    </row>
    <row r="1512" spans="2:6">
      <c r="B1512" s="109"/>
      <c r="C1512" s="110"/>
      <c r="D1512" s="111"/>
      <c r="E1512" s="111"/>
      <c r="F1512" s="60"/>
    </row>
    <row r="1513" spans="2:6">
      <c r="B1513" s="109"/>
      <c r="C1513" s="110"/>
      <c r="D1513" s="111"/>
      <c r="E1513" s="111"/>
      <c r="F1513" s="60"/>
    </row>
    <row r="1514" spans="2:6">
      <c r="B1514" s="109"/>
      <c r="C1514" s="110"/>
      <c r="D1514" s="111"/>
      <c r="E1514" s="111"/>
      <c r="F1514" s="60"/>
    </row>
    <row r="1515" spans="2:6">
      <c r="B1515" s="109"/>
      <c r="C1515" s="110"/>
      <c r="D1515" s="111"/>
      <c r="E1515" s="111"/>
      <c r="F1515" s="60"/>
    </row>
    <row r="1516" spans="2:6">
      <c r="B1516" s="109"/>
      <c r="C1516" s="110"/>
      <c r="D1516" s="111"/>
      <c r="E1516" s="111"/>
      <c r="F1516" s="60"/>
    </row>
    <row r="1517" spans="2:6">
      <c r="B1517" s="109"/>
      <c r="C1517" s="110"/>
      <c r="D1517" s="111"/>
      <c r="E1517" s="111"/>
      <c r="F1517" s="60"/>
    </row>
    <row r="1518" spans="2:6">
      <c r="B1518" s="109"/>
      <c r="C1518" s="110"/>
      <c r="D1518" s="111"/>
      <c r="E1518" s="111"/>
      <c r="F1518" s="60"/>
    </row>
    <row r="1519" spans="2:6">
      <c r="B1519" s="109"/>
      <c r="C1519" s="110"/>
      <c r="D1519" s="111"/>
      <c r="E1519" s="111"/>
      <c r="F1519" s="60"/>
    </row>
    <row r="1520" spans="2:6">
      <c r="B1520" s="109"/>
      <c r="C1520" s="110"/>
      <c r="D1520" s="111"/>
      <c r="E1520" s="111"/>
      <c r="F1520" s="60"/>
    </row>
    <row r="1521" spans="2:6">
      <c r="B1521" s="109"/>
      <c r="C1521" s="110"/>
      <c r="D1521" s="111"/>
      <c r="E1521" s="111"/>
      <c r="F1521" s="60"/>
    </row>
    <row r="1522" spans="2:6">
      <c r="B1522" s="109"/>
      <c r="C1522" s="110"/>
      <c r="D1522" s="111"/>
      <c r="E1522" s="111"/>
      <c r="F1522" s="60"/>
    </row>
    <row r="1523" spans="2:6">
      <c r="B1523" s="109"/>
      <c r="C1523" s="110"/>
      <c r="D1523" s="111"/>
      <c r="E1523" s="111"/>
      <c r="F1523" s="60"/>
    </row>
    <row r="1524" spans="2:6">
      <c r="B1524" s="109"/>
      <c r="C1524" s="110"/>
      <c r="D1524" s="111"/>
      <c r="E1524" s="111"/>
      <c r="F1524" s="60"/>
    </row>
    <row r="1525" spans="2:6">
      <c r="B1525" s="109"/>
      <c r="C1525" s="110"/>
      <c r="D1525" s="111"/>
      <c r="E1525" s="111"/>
      <c r="F1525" s="60"/>
    </row>
    <row r="1526" spans="2:6">
      <c r="B1526" s="109"/>
      <c r="C1526" s="110"/>
      <c r="D1526" s="111"/>
      <c r="E1526" s="111"/>
      <c r="F1526" s="60"/>
    </row>
    <row r="1527" spans="2:6">
      <c r="B1527" s="109"/>
      <c r="C1527" s="110"/>
      <c r="D1527" s="111"/>
      <c r="E1527" s="111"/>
      <c r="F1527" s="60"/>
    </row>
    <row r="1528" spans="2:6">
      <c r="B1528" s="109"/>
      <c r="C1528" s="110"/>
      <c r="D1528" s="111"/>
      <c r="E1528" s="111"/>
      <c r="F1528" s="60"/>
    </row>
    <row r="1529" spans="2:6">
      <c r="B1529" s="109"/>
      <c r="C1529" s="110"/>
      <c r="D1529" s="111"/>
      <c r="E1529" s="111"/>
      <c r="F1529" s="60"/>
    </row>
    <row r="1530" spans="2:6">
      <c r="B1530" s="109"/>
      <c r="C1530" s="110"/>
      <c r="D1530" s="111"/>
      <c r="E1530" s="111"/>
      <c r="F1530" s="60"/>
    </row>
    <row r="1531" spans="2:6">
      <c r="B1531" s="109"/>
      <c r="C1531" s="110"/>
      <c r="D1531" s="111"/>
      <c r="E1531" s="111"/>
      <c r="F1531" s="60"/>
    </row>
    <row r="1532" spans="2:6">
      <c r="B1532" s="109"/>
      <c r="C1532" s="110"/>
      <c r="D1532" s="111"/>
      <c r="E1532" s="111"/>
      <c r="F1532" s="60"/>
    </row>
    <row r="1533" spans="2:6">
      <c r="B1533" s="109"/>
      <c r="C1533" s="110"/>
      <c r="D1533" s="111"/>
      <c r="E1533" s="111"/>
      <c r="F1533" s="60"/>
    </row>
    <row r="1534" spans="2:6">
      <c r="B1534" s="109"/>
      <c r="C1534" s="110"/>
      <c r="D1534" s="111"/>
      <c r="E1534" s="111"/>
      <c r="F1534" s="60"/>
    </row>
    <row r="1535" spans="2:6">
      <c r="B1535" s="109"/>
      <c r="C1535" s="110"/>
      <c r="D1535" s="111"/>
      <c r="E1535" s="111"/>
      <c r="F1535" s="60"/>
    </row>
    <row r="1536" spans="2:6">
      <c r="B1536" s="109"/>
      <c r="C1536" s="110"/>
      <c r="D1536" s="111"/>
      <c r="E1536" s="111"/>
      <c r="F1536" s="60"/>
    </row>
    <row r="1537" spans="2:6">
      <c r="B1537" s="109"/>
      <c r="C1537" s="110"/>
      <c r="D1537" s="111"/>
      <c r="E1537" s="111"/>
      <c r="F1537" s="60"/>
    </row>
    <row r="1538" spans="2:6">
      <c r="B1538" s="109"/>
      <c r="C1538" s="110"/>
      <c r="D1538" s="111"/>
      <c r="E1538" s="111"/>
      <c r="F1538" s="60"/>
    </row>
    <row r="1539" spans="2:6">
      <c r="B1539" s="109"/>
      <c r="C1539" s="110"/>
      <c r="D1539" s="111"/>
      <c r="E1539" s="111"/>
      <c r="F1539" s="60"/>
    </row>
    <row r="1540" spans="2:6">
      <c r="B1540" s="109"/>
      <c r="C1540" s="110"/>
      <c r="D1540" s="111"/>
      <c r="E1540" s="111"/>
      <c r="F1540" s="60"/>
    </row>
    <row r="1541" spans="2:6">
      <c r="B1541" s="109"/>
      <c r="C1541" s="110"/>
      <c r="D1541" s="111"/>
      <c r="E1541" s="111"/>
      <c r="F1541" s="60"/>
    </row>
    <row r="1542" spans="2:6">
      <c r="B1542" s="109"/>
      <c r="C1542" s="110"/>
      <c r="D1542" s="111"/>
      <c r="E1542" s="111"/>
      <c r="F1542" s="60"/>
    </row>
    <row r="1543" spans="2:6">
      <c r="B1543" s="109"/>
      <c r="C1543" s="110"/>
      <c r="D1543" s="111"/>
      <c r="E1543" s="111"/>
      <c r="F1543" s="60"/>
    </row>
    <row r="1544" spans="2:6">
      <c r="B1544" s="109"/>
      <c r="C1544" s="110"/>
      <c r="D1544" s="111"/>
      <c r="E1544" s="111"/>
      <c r="F1544" s="60"/>
    </row>
    <row r="1545" spans="2:6">
      <c r="B1545" s="109"/>
      <c r="C1545" s="110"/>
      <c r="D1545" s="111"/>
      <c r="E1545" s="111"/>
      <c r="F1545" s="60"/>
    </row>
    <row r="1546" spans="2:6">
      <c r="B1546" s="109"/>
      <c r="C1546" s="110"/>
      <c r="D1546" s="111"/>
      <c r="E1546" s="111"/>
      <c r="F1546" s="60"/>
    </row>
    <row r="1547" spans="2:6">
      <c r="B1547" s="109"/>
      <c r="C1547" s="110"/>
      <c r="D1547" s="111"/>
      <c r="E1547" s="111"/>
      <c r="F1547" s="60"/>
    </row>
    <row r="1548" spans="2:6">
      <c r="B1548" s="109"/>
      <c r="C1548" s="110"/>
      <c r="D1548" s="111"/>
      <c r="E1548" s="111"/>
      <c r="F1548" s="60"/>
    </row>
    <row r="1549" spans="2:6">
      <c r="B1549" s="109"/>
      <c r="C1549" s="110"/>
      <c r="D1549" s="111"/>
      <c r="E1549" s="111"/>
      <c r="F1549" s="60"/>
    </row>
    <row r="1550" spans="2:6">
      <c r="B1550" s="109"/>
      <c r="C1550" s="110"/>
      <c r="D1550" s="111"/>
      <c r="E1550" s="111"/>
      <c r="F1550" s="60"/>
    </row>
    <row r="1551" spans="2:6">
      <c r="B1551" s="109"/>
      <c r="C1551" s="110"/>
      <c r="D1551" s="111"/>
      <c r="E1551" s="111"/>
      <c r="F1551" s="60"/>
    </row>
    <row r="1552" spans="2:6">
      <c r="B1552" s="109"/>
      <c r="C1552" s="110"/>
      <c r="D1552" s="111"/>
      <c r="E1552" s="111"/>
      <c r="F1552" s="60"/>
    </row>
    <row r="1553" spans="2:6">
      <c r="B1553" s="109"/>
      <c r="C1553" s="110"/>
      <c r="D1553" s="111"/>
      <c r="E1553" s="111"/>
      <c r="F1553" s="60"/>
    </row>
    <row r="1554" spans="2:6">
      <c r="B1554" s="109"/>
      <c r="C1554" s="110"/>
      <c r="D1554" s="111"/>
      <c r="E1554" s="111"/>
      <c r="F1554" s="60"/>
    </row>
    <row r="1555" spans="2:6">
      <c r="B1555" s="109"/>
      <c r="C1555" s="110"/>
      <c r="D1555" s="111"/>
      <c r="E1555" s="111"/>
      <c r="F1555" s="60"/>
    </row>
    <row r="1556" spans="2:6">
      <c r="B1556" s="109"/>
      <c r="C1556" s="110"/>
      <c r="D1556" s="111"/>
      <c r="E1556" s="111"/>
      <c r="F1556" s="60"/>
    </row>
    <row r="1557" spans="2:6">
      <c r="B1557" s="109"/>
      <c r="C1557" s="110"/>
      <c r="D1557" s="111"/>
      <c r="E1557" s="111"/>
      <c r="F1557" s="60"/>
    </row>
    <row r="1558" spans="2:6">
      <c r="B1558" s="109"/>
      <c r="C1558" s="110"/>
      <c r="D1558" s="111"/>
      <c r="E1558" s="111"/>
      <c r="F1558" s="60"/>
    </row>
    <row r="1559" spans="2:6">
      <c r="B1559" s="109"/>
      <c r="C1559" s="110"/>
      <c r="D1559" s="111"/>
      <c r="E1559" s="111"/>
      <c r="F1559" s="60"/>
    </row>
    <row r="1560" spans="2:6">
      <c r="B1560" s="109"/>
      <c r="C1560" s="110"/>
      <c r="D1560" s="111"/>
      <c r="E1560" s="111"/>
      <c r="F1560" s="60"/>
    </row>
    <row r="1561" spans="2:6">
      <c r="B1561" s="109"/>
      <c r="C1561" s="110"/>
      <c r="D1561" s="111"/>
      <c r="E1561" s="111"/>
      <c r="F1561" s="60"/>
    </row>
    <row r="1562" spans="2:6">
      <c r="B1562" s="109"/>
      <c r="C1562" s="110"/>
      <c r="D1562" s="111"/>
      <c r="E1562" s="111"/>
      <c r="F1562" s="60"/>
    </row>
    <row r="1563" spans="2:6">
      <c r="B1563" s="109"/>
      <c r="C1563" s="110"/>
      <c r="D1563" s="111"/>
      <c r="E1563" s="111"/>
      <c r="F1563" s="60"/>
    </row>
    <row r="1564" spans="2:6">
      <c r="B1564" s="109"/>
      <c r="C1564" s="110"/>
      <c r="D1564" s="111"/>
      <c r="E1564" s="111"/>
      <c r="F1564" s="60"/>
    </row>
    <row r="1565" spans="2:6">
      <c r="B1565" s="109"/>
      <c r="C1565" s="110"/>
      <c r="D1565" s="111"/>
      <c r="E1565" s="111"/>
      <c r="F1565" s="60"/>
    </row>
    <row r="1566" spans="2:6">
      <c r="B1566" s="109"/>
      <c r="C1566" s="110"/>
      <c r="D1566" s="111"/>
      <c r="E1566" s="111"/>
      <c r="F1566" s="60"/>
    </row>
    <row r="1567" spans="2:6">
      <c r="B1567" s="109"/>
      <c r="C1567" s="110"/>
      <c r="D1567" s="111"/>
      <c r="E1567" s="111"/>
      <c r="F1567" s="60"/>
    </row>
    <row r="1568" spans="2:6">
      <c r="B1568" s="109"/>
      <c r="C1568" s="110"/>
      <c r="D1568" s="111"/>
      <c r="E1568" s="111"/>
      <c r="F1568" s="60"/>
    </row>
    <row r="1569" spans="2:6">
      <c r="B1569" s="109"/>
      <c r="C1569" s="110"/>
      <c r="D1569" s="111"/>
      <c r="E1569" s="111"/>
      <c r="F1569" s="60"/>
    </row>
    <row r="1570" spans="2:6">
      <c r="B1570" s="109"/>
      <c r="C1570" s="110"/>
      <c r="D1570" s="111"/>
      <c r="E1570" s="111"/>
      <c r="F1570" s="60"/>
    </row>
    <row r="1571" spans="2:6">
      <c r="B1571" s="109"/>
      <c r="C1571" s="110"/>
      <c r="D1571" s="111"/>
      <c r="E1571" s="111"/>
      <c r="F1571" s="60"/>
    </row>
    <row r="1572" spans="2:6">
      <c r="B1572" s="109"/>
      <c r="C1572" s="110"/>
      <c r="D1572" s="111"/>
      <c r="E1572" s="111"/>
      <c r="F1572" s="60"/>
    </row>
    <row r="1573" spans="2:6">
      <c r="B1573" s="109"/>
      <c r="C1573" s="110"/>
      <c r="D1573" s="111"/>
      <c r="E1573" s="111"/>
      <c r="F1573" s="60"/>
    </row>
    <row r="1574" spans="2:6">
      <c r="B1574" s="109"/>
      <c r="C1574" s="110"/>
      <c r="D1574" s="111"/>
      <c r="E1574" s="111"/>
      <c r="F1574" s="60"/>
    </row>
    <row r="1575" spans="2:6">
      <c r="B1575" s="109"/>
      <c r="C1575" s="110"/>
      <c r="D1575" s="111"/>
      <c r="E1575" s="111"/>
      <c r="F1575" s="60"/>
    </row>
    <row r="1576" spans="2:6">
      <c r="B1576" s="109"/>
      <c r="C1576" s="110"/>
      <c r="D1576" s="111"/>
      <c r="E1576" s="111"/>
      <c r="F1576" s="60"/>
    </row>
    <row r="1577" spans="2:6">
      <c r="B1577" s="109"/>
      <c r="C1577" s="110"/>
      <c r="D1577" s="111"/>
      <c r="E1577" s="111"/>
      <c r="F1577" s="60"/>
    </row>
    <row r="1578" spans="2:6">
      <c r="B1578" s="109"/>
      <c r="C1578" s="110"/>
      <c r="D1578" s="111"/>
      <c r="E1578" s="111"/>
      <c r="F1578" s="60"/>
    </row>
    <row r="1579" spans="2:6">
      <c r="B1579" s="109"/>
      <c r="C1579" s="110"/>
      <c r="D1579" s="111"/>
      <c r="E1579" s="111"/>
      <c r="F1579" s="60"/>
    </row>
    <row r="1580" spans="2:6">
      <c r="B1580" s="109"/>
      <c r="C1580" s="110"/>
      <c r="D1580" s="111"/>
      <c r="E1580" s="111"/>
      <c r="F1580" s="60"/>
    </row>
    <row r="1581" spans="2:6">
      <c r="B1581" s="109"/>
      <c r="C1581" s="110"/>
      <c r="D1581" s="111"/>
      <c r="E1581" s="111"/>
      <c r="F1581" s="60"/>
    </row>
    <row r="1582" spans="2:6">
      <c r="B1582" s="109"/>
      <c r="C1582" s="110"/>
      <c r="D1582" s="111"/>
      <c r="E1582" s="111"/>
      <c r="F1582" s="60"/>
    </row>
    <row r="1583" spans="2:6">
      <c r="B1583" s="109"/>
      <c r="C1583" s="110"/>
      <c r="D1583" s="111"/>
      <c r="E1583" s="111"/>
      <c r="F1583" s="60"/>
    </row>
    <row r="1584" spans="2:6">
      <c r="B1584" s="109"/>
      <c r="C1584" s="110"/>
      <c r="D1584" s="111"/>
      <c r="E1584" s="111"/>
      <c r="F1584" s="60"/>
    </row>
    <row r="1585" spans="2:6">
      <c r="B1585" s="109"/>
      <c r="C1585" s="110"/>
      <c r="D1585" s="111"/>
      <c r="E1585" s="111"/>
      <c r="F1585" s="60"/>
    </row>
    <row r="1586" spans="2:6">
      <c r="B1586" s="109"/>
      <c r="C1586" s="110"/>
      <c r="D1586" s="111"/>
      <c r="E1586" s="111"/>
      <c r="F1586" s="60"/>
    </row>
    <row r="1587" spans="2:6">
      <c r="B1587" s="109"/>
      <c r="C1587" s="110"/>
      <c r="D1587" s="111"/>
      <c r="E1587" s="111"/>
      <c r="F1587" s="60"/>
    </row>
    <row r="1588" spans="2:6">
      <c r="B1588" s="109"/>
      <c r="C1588" s="110"/>
      <c r="D1588" s="111"/>
      <c r="E1588" s="111"/>
      <c r="F1588" s="60"/>
    </row>
    <row r="1589" spans="2:6">
      <c r="B1589" s="109"/>
      <c r="C1589" s="110"/>
      <c r="D1589" s="111"/>
      <c r="E1589" s="111"/>
      <c r="F1589" s="60"/>
    </row>
    <row r="1590" spans="2:6">
      <c r="B1590" s="109"/>
      <c r="C1590" s="110"/>
      <c r="D1590" s="111"/>
      <c r="E1590" s="111"/>
      <c r="F1590" s="60"/>
    </row>
    <row r="1591" spans="2:6">
      <c r="B1591" s="109"/>
      <c r="C1591" s="110"/>
      <c r="D1591" s="111"/>
      <c r="E1591" s="111"/>
      <c r="F1591" s="60"/>
    </row>
    <row r="1592" spans="2:6">
      <c r="B1592" s="109"/>
      <c r="C1592" s="110"/>
      <c r="D1592" s="111"/>
      <c r="E1592" s="111"/>
      <c r="F1592" s="60"/>
    </row>
    <row r="1593" spans="2:6">
      <c r="B1593" s="109"/>
      <c r="C1593" s="110"/>
      <c r="D1593" s="111"/>
      <c r="E1593" s="111"/>
      <c r="F1593" s="60"/>
    </row>
    <row r="1594" spans="2:6">
      <c r="B1594" s="109"/>
      <c r="C1594" s="110"/>
      <c r="D1594" s="111"/>
      <c r="E1594" s="111"/>
      <c r="F1594" s="60"/>
    </row>
    <row r="1595" spans="2:6">
      <c r="B1595" s="109"/>
      <c r="C1595" s="110"/>
      <c r="D1595" s="111"/>
      <c r="E1595" s="111"/>
      <c r="F1595" s="60"/>
    </row>
    <row r="1596" spans="2:6">
      <c r="B1596" s="109"/>
      <c r="C1596" s="110"/>
      <c r="D1596" s="111"/>
      <c r="E1596" s="111"/>
      <c r="F1596" s="60"/>
    </row>
    <row r="1597" spans="2:6">
      <c r="B1597" s="109"/>
      <c r="C1597" s="110"/>
      <c r="D1597" s="111"/>
      <c r="E1597" s="111"/>
      <c r="F1597" s="60"/>
    </row>
    <row r="1598" spans="2:6">
      <c r="B1598" s="109"/>
      <c r="C1598" s="110"/>
      <c r="D1598" s="111"/>
      <c r="E1598" s="111"/>
      <c r="F1598" s="60"/>
    </row>
    <row r="1599" spans="2:6">
      <c r="B1599" s="109"/>
      <c r="C1599" s="110"/>
      <c r="D1599" s="111"/>
      <c r="E1599" s="111"/>
      <c r="F1599" s="60"/>
    </row>
    <row r="1600" spans="2:6">
      <c r="B1600" s="109"/>
      <c r="C1600" s="110"/>
      <c r="D1600" s="111"/>
      <c r="E1600" s="111"/>
      <c r="F1600" s="60"/>
    </row>
    <row r="1601" spans="2:6">
      <c r="B1601" s="109"/>
      <c r="C1601" s="110"/>
      <c r="D1601" s="111"/>
      <c r="E1601" s="111"/>
      <c r="F1601" s="60"/>
    </row>
    <row r="1602" spans="2:6">
      <c r="B1602" s="109"/>
      <c r="C1602" s="110"/>
      <c r="D1602" s="111"/>
      <c r="E1602" s="111"/>
      <c r="F1602" s="60"/>
    </row>
    <row r="1603" spans="2:6">
      <c r="B1603" s="109"/>
      <c r="C1603" s="110"/>
      <c r="D1603" s="111"/>
      <c r="E1603" s="111"/>
      <c r="F1603" s="60"/>
    </row>
    <row r="1604" spans="2:6">
      <c r="B1604" s="109"/>
      <c r="C1604" s="110"/>
      <c r="D1604" s="111"/>
      <c r="E1604" s="111"/>
      <c r="F1604" s="60"/>
    </row>
    <row r="1605" spans="2:6">
      <c r="B1605" s="109"/>
      <c r="C1605" s="110"/>
      <c r="D1605" s="111"/>
      <c r="E1605" s="111"/>
      <c r="F1605" s="60"/>
    </row>
    <row r="1606" spans="2:6">
      <c r="B1606" s="109"/>
      <c r="C1606" s="110"/>
      <c r="D1606" s="111"/>
      <c r="E1606" s="111"/>
      <c r="F1606" s="60"/>
    </row>
    <row r="1607" spans="2:6">
      <c r="B1607" s="109"/>
      <c r="C1607" s="110"/>
      <c r="D1607" s="111"/>
      <c r="E1607" s="111"/>
      <c r="F1607" s="60"/>
    </row>
    <row r="1608" spans="2:6">
      <c r="B1608" s="109"/>
      <c r="C1608" s="110"/>
      <c r="D1608" s="111"/>
      <c r="E1608" s="111"/>
      <c r="F1608" s="60"/>
    </row>
    <row r="1609" spans="2:6">
      <c r="B1609" s="109"/>
      <c r="C1609" s="110"/>
      <c r="D1609" s="111"/>
      <c r="E1609" s="111"/>
      <c r="F1609" s="60"/>
    </row>
    <row r="1610" spans="2:6">
      <c r="B1610" s="109"/>
      <c r="C1610" s="110"/>
      <c r="D1610" s="111"/>
      <c r="E1610" s="111"/>
      <c r="F1610" s="60"/>
    </row>
    <row r="1611" spans="2:6">
      <c r="B1611" s="109"/>
      <c r="C1611" s="110"/>
      <c r="D1611" s="111"/>
      <c r="E1611" s="111"/>
      <c r="F1611" s="60"/>
    </row>
    <row r="1612" spans="2:6">
      <c r="B1612" s="109"/>
      <c r="C1612" s="110"/>
      <c r="D1612" s="111"/>
      <c r="E1612" s="111"/>
      <c r="F1612" s="60"/>
    </row>
    <row r="1613" spans="2:6">
      <c r="B1613" s="109"/>
      <c r="C1613" s="110"/>
      <c r="D1613" s="111"/>
      <c r="E1613" s="111"/>
      <c r="F1613" s="60"/>
    </row>
    <row r="1614" spans="2:6">
      <c r="B1614" s="109"/>
      <c r="C1614" s="110"/>
      <c r="D1614" s="111"/>
      <c r="E1614" s="111"/>
      <c r="F1614" s="60"/>
    </row>
    <row r="1615" spans="2:6">
      <c r="B1615" s="109"/>
      <c r="C1615" s="110"/>
      <c r="D1615" s="111"/>
      <c r="E1615" s="111"/>
      <c r="F1615" s="60"/>
    </row>
    <row r="1616" spans="2:6">
      <c r="B1616" s="109"/>
      <c r="C1616" s="110"/>
      <c r="D1616" s="111"/>
      <c r="E1616" s="111"/>
      <c r="F1616" s="60"/>
    </row>
    <row r="1617" spans="2:6">
      <c r="B1617" s="109"/>
      <c r="C1617" s="110"/>
      <c r="D1617" s="111"/>
      <c r="E1617" s="111"/>
      <c r="F1617" s="60"/>
    </row>
    <row r="1618" spans="2:6">
      <c r="B1618" s="109"/>
      <c r="C1618" s="110"/>
      <c r="D1618" s="111"/>
      <c r="E1618" s="111"/>
      <c r="F1618" s="60"/>
    </row>
    <row r="1619" spans="2:6">
      <c r="B1619" s="109"/>
      <c r="C1619" s="110"/>
      <c r="D1619" s="111"/>
      <c r="E1619" s="111"/>
      <c r="F1619" s="60"/>
    </row>
    <row r="1620" spans="2:6">
      <c r="B1620" s="109"/>
      <c r="C1620" s="110"/>
      <c r="D1620" s="111"/>
      <c r="E1620" s="111"/>
      <c r="F1620" s="60"/>
    </row>
    <row r="1621" spans="2:6">
      <c r="B1621" s="109"/>
      <c r="C1621" s="110"/>
      <c r="D1621" s="111"/>
      <c r="E1621" s="111"/>
      <c r="F1621" s="60"/>
    </row>
    <row r="1622" spans="2:6">
      <c r="B1622" s="109"/>
      <c r="C1622" s="110"/>
      <c r="D1622" s="111"/>
      <c r="E1622" s="111"/>
      <c r="F1622" s="60"/>
    </row>
    <row r="1623" spans="2:6">
      <c r="B1623" s="109"/>
      <c r="C1623" s="110"/>
      <c r="D1623" s="111"/>
      <c r="E1623" s="111"/>
      <c r="F1623" s="60"/>
    </row>
    <row r="1624" spans="2:6">
      <c r="B1624" s="109"/>
      <c r="C1624" s="110"/>
      <c r="D1624" s="111"/>
      <c r="E1624" s="111"/>
      <c r="F1624" s="60"/>
    </row>
    <row r="1625" spans="2:6">
      <c r="B1625" s="109"/>
      <c r="C1625" s="110"/>
      <c r="D1625" s="111"/>
      <c r="E1625" s="111"/>
      <c r="F1625" s="60"/>
    </row>
    <row r="1626" spans="2:6">
      <c r="B1626" s="109"/>
      <c r="C1626" s="110"/>
      <c r="D1626" s="111"/>
      <c r="E1626" s="111"/>
      <c r="F1626" s="60"/>
    </row>
    <row r="1627" spans="2:6">
      <c r="B1627" s="109"/>
      <c r="C1627" s="110"/>
      <c r="D1627" s="111"/>
      <c r="E1627" s="111"/>
      <c r="F1627" s="60"/>
    </row>
    <row r="1628" spans="2:6">
      <c r="B1628" s="109"/>
      <c r="C1628" s="110"/>
      <c r="D1628" s="111"/>
      <c r="E1628" s="111"/>
      <c r="F1628" s="60"/>
    </row>
    <row r="1629" spans="2:6">
      <c r="B1629" s="109"/>
      <c r="C1629" s="110"/>
      <c r="D1629" s="111"/>
      <c r="E1629" s="111"/>
      <c r="F1629" s="60"/>
    </row>
    <row r="1630" spans="2:6">
      <c r="B1630" s="109"/>
      <c r="C1630" s="110"/>
      <c r="D1630" s="111"/>
      <c r="E1630" s="111"/>
      <c r="F1630" s="60"/>
    </row>
    <row r="1631" spans="2:6">
      <c r="B1631" s="109"/>
      <c r="C1631" s="110"/>
      <c r="D1631" s="111"/>
      <c r="E1631" s="111"/>
      <c r="F1631" s="60"/>
    </row>
    <row r="1632" spans="2:6">
      <c r="B1632" s="109"/>
      <c r="C1632" s="110"/>
      <c r="D1632" s="111"/>
      <c r="E1632" s="111"/>
      <c r="F1632" s="60"/>
    </row>
    <row r="1633" spans="2:6">
      <c r="B1633" s="109"/>
      <c r="C1633" s="110"/>
      <c r="D1633" s="111"/>
      <c r="E1633" s="111"/>
      <c r="F1633" s="60"/>
    </row>
    <row r="1634" spans="2:6">
      <c r="B1634" s="109"/>
      <c r="C1634" s="110"/>
      <c r="D1634" s="111"/>
      <c r="E1634" s="111"/>
      <c r="F1634" s="60"/>
    </row>
    <row r="1635" spans="2:6">
      <c r="B1635" s="109"/>
      <c r="C1635" s="110"/>
      <c r="D1635" s="111"/>
      <c r="E1635" s="111"/>
      <c r="F1635" s="60"/>
    </row>
    <row r="1636" spans="2:6">
      <c r="B1636" s="109"/>
      <c r="C1636" s="110"/>
      <c r="D1636" s="111"/>
      <c r="E1636" s="111"/>
      <c r="F1636" s="60"/>
    </row>
    <row r="1637" spans="2:6">
      <c r="B1637" s="109"/>
      <c r="C1637" s="110"/>
      <c r="D1637" s="111"/>
      <c r="E1637" s="111"/>
      <c r="F1637" s="60"/>
    </row>
    <row r="1638" spans="2:6">
      <c r="B1638" s="109"/>
      <c r="C1638" s="110"/>
      <c r="D1638" s="111"/>
      <c r="E1638" s="111"/>
      <c r="F1638" s="60"/>
    </row>
    <row r="1639" spans="2:6">
      <c r="B1639" s="109"/>
      <c r="C1639" s="110"/>
      <c r="D1639" s="111"/>
      <c r="E1639" s="111"/>
      <c r="F1639" s="60"/>
    </row>
    <row r="1640" spans="2:6">
      <c r="B1640" s="109"/>
      <c r="C1640" s="110"/>
      <c r="D1640" s="111"/>
      <c r="E1640" s="111"/>
      <c r="F1640" s="60"/>
    </row>
    <row r="1641" spans="2:6">
      <c r="B1641" s="109"/>
      <c r="C1641" s="110"/>
      <c r="D1641" s="111"/>
      <c r="E1641" s="111"/>
      <c r="F1641" s="60"/>
    </row>
    <row r="1642" spans="2:6">
      <c r="B1642" s="109"/>
      <c r="C1642" s="110"/>
      <c r="D1642" s="111"/>
      <c r="E1642" s="111"/>
      <c r="F1642" s="60"/>
    </row>
    <row r="1643" spans="2:6">
      <c r="B1643" s="109"/>
      <c r="C1643" s="110"/>
      <c r="D1643" s="111"/>
      <c r="E1643" s="111"/>
      <c r="F1643" s="60"/>
    </row>
    <row r="1644" spans="2:6">
      <c r="B1644" s="109"/>
      <c r="C1644" s="110"/>
      <c r="D1644" s="111"/>
      <c r="E1644" s="111"/>
      <c r="F1644" s="60"/>
    </row>
    <row r="1645" spans="2:6">
      <c r="B1645" s="109"/>
      <c r="C1645" s="110"/>
      <c r="D1645" s="111"/>
      <c r="E1645" s="111"/>
      <c r="F1645" s="60"/>
    </row>
    <row r="1646" spans="2:6">
      <c r="B1646" s="109"/>
      <c r="C1646" s="110"/>
      <c r="D1646" s="111"/>
      <c r="E1646" s="111"/>
      <c r="F1646" s="60"/>
    </row>
    <row r="1647" spans="2:6">
      <c r="B1647" s="109"/>
      <c r="C1647" s="110"/>
      <c r="D1647" s="111"/>
      <c r="E1647" s="111"/>
      <c r="F1647" s="60"/>
    </row>
    <row r="1648" spans="2:6">
      <c r="B1648" s="109"/>
      <c r="C1648" s="110"/>
      <c r="D1648" s="111"/>
      <c r="E1648" s="111"/>
      <c r="F1648" s="60"/>
    </row>
    <row r="1649" spans="2:6">
      <c r="B1649" s="109"/>
      <c r="C1649" s="110"/>
      <c r="D1649" s="111"/>
      <c r="E1649" s="111"/>
      <c r="F1649" s="60"/>
    </row>
    <row r="1650" spans="2:6">
      <c r="B1650" s="109"/>
      <c r="C1650" s="110"/>
      <c r="D1650" s="111"/>
      <c r="E1650" s="111"/>
      <c r="F1650" s="60"/>
    </row>
    <row r="1651" spans="2:6">
      <c r="B1651" s="109"/>
      <c r="C1651" s="110"/>
      <c r="D1651" s="111"/>
      <c r="E1651" s="111"/>
      <c r="F1651" s="60"/>
    </row>
    <row r="1652" spans="2:6">
      <c r="B1652" s="109"/>
      <c r="C1652" s="110"/>
      <c r="D1652" s="111"/>
      <c r="E1652" s="111"/>
      <c r="F1652" s="60"/>
    </row>
    <row r="1653" spans="2:6">
      <c r="B1653" s="109"/>
      <c r="C1653" s="110"/>
      <c r="D1653" s="111"/>
      <c r="E1653" s="111"/>
      <c r="F1653" s="60"/>
    </row>
    <row r="1654" spans="2:6">
      <c r="B1654" s="109"/>
      <c r="C1654" s="110"/>
      <c r="D1654" s="111"/>
      <c r="E1654" s="111"/>
      <c r="F1654" s="60"/>
    </row>
    <row r="1655" spans="2:6">
      <c r="B1655" s="109"/>
      <c r="C1655" s="110"/>
      <c r="D1655" s="111"/>
      <c r="E1655" s="111"/>
      <c r="F1655" s="60"/>
    </row>
    <row r="1656" spans="2:6">
      <c r="B1656" s="109"/>
      <c r="C1656" s="110"/>
      <c r="D1656" s="111"/>
      <c r="E1656" s="111"/>
      <c r="F1656" s="60"/>
    </row>
    <row r="1657" spans="2:6">
      <c r="B1657" s="109"/>
      <c r="C1657" s="110"/>
      <c r="D1657" s="111"/>
      <c r="E1657" s="111"/>
      <c r="F1657" s="60"/>
    </row>
    <row r="1658" spans="2:6">
      <c r="B1658" s="109"/>
      <c r="C1658" s="110"/>
      <c r="D1658" s="111"/>
      <c r="E1658" s="111"/>
      <c r="F1658" s="60"/>
    </row>
    <row r="1659" spans="2:6">
      <c r="B1659" s="109"/>
      <c r="C1659" s="110"/>
      <c r="D1659" s="111"/>
      <c r="E1659" s="111"/>
      <c r="F1659" s="60"/>
    </row>
    <row r="1660" spans="2:6">
      <c r="B1660" s="109"/>
      <c r="C1660" s="110"/>
      <c r="D1660" s="111"/>
      <c r="E1660" s="111"/>
      <c r="F1660" s="60"/>
    </row>
    <row r="1661" spans="2:6">
      <c r="B1661" s="109"/>
      <c r="C1661" s="110"/>
      <c r="D1661" s="111"/>
      <c r="E1661" s="111"/>
      <c r="F1661" s="60"/>
    </row>
    <row r="1662" spans="2:6">
      <c r="B1662" s="109"/>
      <c r="C1662" s="110"/>
      <c r="D1662" s="111"/>
      <c r="E1662" s="111"/>
      <c r="F1662" s="60"/>
    </row>
    <row r="1663" spans="2:6">
      <c r="B1663" s="109"/>
      <c r="C1663" s="110"/>
      <c r="D1663" s="111"/>
      <c r="E1663" s="111"/>
      <c r="F1663" s="60"/>
    </row>
    <row r="1664" spans="2:6">
      <c r="B1664" s="109"/>
      <c r="C1664" s="110"/>
      <c r="D1664" s="111"/>
      <c r="E1664" s="111"/>
      <c r="F1664" s="60"/>
    </row>
    <row r="1665" spans="2:6">
      <c r="B1665" s="109"/>
      <c r="C1665" s="110"/>
      <c r="D1665" s="111"/>
      <c r="E1665" s="111"/>
      <c r="F1665" s="60"/>
    </row>
    <row r="1666" spans="2:6">
      <c r="B1666" s="109"/>
      <c r="C1666" s="110"/>
      <c r="D1666" s="111"/>
      <c r="E1666" s="111"/>
      <c r="F1666" s="60"/>
    </row>
    <row r="1667" spans="2:6">
      <c r="B1667" s="109"/>
      <c r="C1667" s="110"/>
      <c r="D1667" s="111"/>
      <c r="E1667" s="111"/>
      <c r="F1667" s="60"/>
    </row>
    <row r="1668" spans="2:6">
      <c r="B1668" s="109"/>
      <c r="C1668" s="110"/>
      <c r="D1668" s="111"/>
      <c r="E1668" s="111"/>
      <c r="F1668" s="60"/>
    </row>
    <row r="1669" spans="2:6">
      <c r="B1669" s="109"/>
      <c r="C1669" s="110"/>
      <c r="D1669" s="111"/>
      <c r="E1669" s="111"/>
      <c r="F1669" s="60"/>
    </row>
    <row r="1670" spans="2:6">
      <c r="B1670" s="109"/>
      <c r="C1670" s="110"/>
      <c r="D1670" s="111"/>
      <c r="E1670" s="111"/>
      <c r="F1670" s="60"/>
    </row>
    <row r="1671" spans="2:6">
      <c r="B1671" s="109"/>
      <c r="C1671" s="110"/>
      <c r="D1671" s="111"/>
      <c r="E1671" s="111"/>
      <c r="F1671" s="60"/>
    </row>
    <row r="1672" spans="2:6">
      <c r="B1672" s="109"/>
      <c r="C1672" s="110"/>
      <c r="D1672" s="111"/>
      <c r="E1672" s="111"/>
      <c r="F1672" s="60"/>
    </row>
    <row r="1673" spans="2:6">
      <c r="B1673" s="109"/>
      <c r="C1673" s="110"/>
      <c r="D1673" s="111"/>
      <c r="E1673" s="111"/>
      <c r="F1673" s="60"/>
    </row>
    <row r="1674" spans="2:6">
      <c r="B1674" s="109"/>
      <c r="C1674" s="110"/>
      <c r="D1674" s="111"/>
      <c r="E1674" s="111"/>
      <c r="F1674" s="60"/>
    </row>
    <row r="1675" spans="2:6">
      <c r="B1675" s="109"/>
      <c r="C1675" s="110"/>
      <c r="D1675" s="111"/>
      <c r="E1675" s="111"/>
      <c r="F1675" s="60"/>
    </row>
    <row r="1676" spans="2:6">
      <c r="B1676" s="109"/>
      <c r="C1676" s="110"/>
      <c r="D1676" s="111"/>
      <c r="E1676" s="111"/>
      <c r="F1676" s="60"/>
    </row>
    <row r="1677" spans="2:6">
      <c r="B1677" s="109"/>
      <c r="C1677" s="110"/>
      <c r="D1677" s="111"/>
      <c r="E1677" s="111"/>
      <c r="F1677" s="60"/>
    </row>
    <row r="1678" spans="2:6">
      <c r="B1678" s="109"/>
      <c r="C1678" s="110"/>
      <c r="D1678" s="111"/>
      <c r="E1678" s="111"/>
      <c r="F1678" s="60"/>
    </row>
    <row r="1679" spans="2:6">
      <c r="B1679" s="109"/>
      <c r="C1679" s="110"/>
      <c r="D1679" s="111"/>
      <c r="E1679" s="111"/>
      <c r="F1679" s="60"/>
    </row>
    <row r="1680" spans="2:6">
      <c r="B1680" s="109"/>
      <c r="C1680" s="110"/>
      <c r="D1680" s="111"/>
      <c r="E1680" s="111"/>
      <c r="F1680" s="60"/>
    </row>
    <row r="1681" spans="2:6">
      <c r="B1681" s="109"/>
      <c r="C1681" s="110"/>
      <c r="D1681" s="111"/>
      <c r="E1681" s="111"/>
      <c r="F1681" s="60"/>
    </row>
    <row r="1682" spans="2:6">
      <c r="B1682" s="109"/>
      <c r="C1682" s="110"/>
      <c r="D1682" s="111"/>
      <c r="E1682" s="111"/>
      <c r="F1682" s="60"/>
    </row>
    <row r="1683" spans="2:6">
      <c r="B1683" s="109"/>
      <c r="C1683" s="110"/>
      <c r="D1683" s="111"/>
      <c r="E1683" s="111"/>
      <c r="F1683" s="60"/>
    </row>
    <row r="1684" spans="2:6">
      <c r="B1684" s="109"/>
      <c r="C1684" s="110"/>
      <c r="D1684" s="111"/>
      <c r="E1684" s="111"/>
      <c r="F1684" s="60"/>
    </row>
    <row r="1685" spans="2:6">
      <c r="B1685" s="109"/>
      <c r="C1685" s="110"/>
      <c r="D1685" s="111"/>
      <c r="E1685" s="111"/>
      <c r="F1685" s="60"/>
    </row>
    <row r="1686" spans="2:6">
      <c r="B1686" s="109"/>
      <c r="C1686" s="110"/>
      <c r="D1686" s="111"/>
      <c r="E1686" s="111"/>
      <c r="F1686" s="60"/>
    </row>
    <row r="1687" spans="2:6">
      <c r="B1687" s="109"/>
      <c r="C1687" s="110"/>
      <c r="D1687" s="111"/>
      <c r="E1687" s="111"/>
      <c r="F1687" s="60"/>
    </row>
    <row r="1688" spans="2:6">
      <c r="B1688" s="109"/>
      <c r="C1688" s="110"/>
      <c r="D1688" s="111"/>
      <c r="E1688" s="111"/>
      <c r="F1688" s="60"/>
    </row>
    <row r="1689" spans="2:6">
      <c r="B1689" s="109"/>
      <c r="C1689" s="110"/>
      <c r="D1689" s="111"/>
      <c r="E1689" s="111"/>
      <c r="F1689" s="60"/>
    </row>
    <row r="1690" spans="2:6">
      <c r="B1690" s="109"/>
      <c r="C1690" s="110"/>
      <c r="D1690" s="111"/>
      <c r="E1690" s="111"/>
      <c r="F1690" s="60"/>
    </row>
    <row r="1691" spans="2:6">
      <c r="B1691" s="109"/>
      <c r="C1691" s="110"/>
      <c r="D1691" s="111"/>
      <c r="E1691" s="111"/>
      <c r="F1691" s="60"/>
    </row>
    <row r="1692" spans="2:6">
      <c r="B1692" s="109"/>
      <c r="C1692" s="110"/>
      <c r="D1692" s="111"/>
      <c r="E1692" s="111"/>
      <c r="F1692" s="60"/>
    </row>
    <row r="1693" spans="2:6">
      <c r="B1693" s="109"/>
      <c r="C1693" s="110"/>
      <c r="D1693" s="111"/>
      <c r="E1693" s="111"/>
      <c r="F1693" s="60"/>
    </row>
    <row r="1694" spans="2:6">
      <c r="B1694" s="109"/>
      <c r="C1694" s="110"/>
      <c r="D1694" s="111"/>
      <c r="E1694" s="111"/>
      <c r="F1694" s="60"/>
    </row>
    <row r="1695" spans="2:6">
      <c r="B1695" s="109"/>
      <c r="C1695" s="110"/>
      <c r="D1695" s="111"/>
      <c r="E1695" s="111"/>
      <c r="F1695" s="60"/>
    </row>
    <row r="1696" spans="2:6">
      <c r="B1696" s="109"/>
      <c r="C1696" s="110"/>
      <c r="D1696" s="111"/>
      <c r="E1696" s="111"/>
      <c r="F1696" s="60"/>
    </row>
    <row r="1697" spans="2:6">
      <c r="B1697" s="109"/>
      <c r="C1697" s="110"/>
      <c r="D1697" s="111"/>
      <c r="E1697" s="111"/>
      <c r="F1697" s="60"/>
    </row>
    <row r="1698" spans="2:6">
      <c r="B1698" s="109"/>
      <c r="C1698" s="110"/>
      <c r="D1698" s="111"/>
      <c r="E1698" s="111"/>
      <c r="F1698" s="60"/>
    </row>
    <row r="1699" spans="2:6">
      <c r="B1699" s="109"/>
      <c r="C1699" s="110"/>
      <c r="D1699" s="111"/>
      <c r="E1699" s="111"/>
      <c r="F1699" s="60"/>
    </row>
    <row r="1700" spans="2:6">
      <c r="B1700" s="109"/>
      <c r="C1700" s="110"/>
      <c r="D1700" s="111"/>
      <c r="E1700" s="111"/>
      <c r="F1700" s="60"/>
    </row>
    <row r="1701" spans="2:6">
      <c r="B1701" s="109"/>
      <c r="C1701" s="110"/>
      <c r="D1701" s="111"/>
      <c r="E1701" s="111"/>
      <c r="F1701" s="60"/>
    </row>
    <row r="1702" spans="2:6">
      <c r="B1702" s="109"/>
      <c r="C1702" s="110"/>
      <c r="D1702" s="111"/>
      <c r="E1702" s="111"/>
      <c r="F1702" s="60"/>
    </row>
    <row r="1703" spans="2:6">
      <c r="B1703" s="109"/>
      <c r="C1703" s="110"/>
      <c r="D1703" s="111"/>
      <c r="E1703" s="111"/>
      <c r="F1703" s="60"/>
    </row>
    <row r="1704" spans="2:6">
      <c r="B1704" s="109"/>
      <c r="C1704" s="110"/>
      <c r="D1704" s="111"/>
      <c r="E1704" s="111"/>
      <c r="F1704" s="60"/>
    </row>
    <row r="1705" spans="2:6">
      <c r="B1705" s="109"/>
      <c r="C1705" s="110"/>
      <c r="D1705" s="111"/>
      <c r="E1705" s="111"/>
      <c r="F1705" s="60"/>
    </row>
    <row r="1706" spans="2:6">
      <c r="B1706" s="109"/>
      <c r="C1706" s="110"/>
      <c r="D1706" s="111"/>
      <c r="E1706" s="111"/>
      <c r="F1706" s="60"/>
    </row>
    <row r="1707" spans="2:6">
      <c r="B1707" s="109"/>
      <c r="C1707" s="110"/>
      <c r="D1707" s="111"/>
      <c r="E1707" s="111"/>
      <c r="F1707" s="60"/>
    </row>
    <row r="1708" spans="2:6">
      <c r="B1708" s="109"/>
      <c r="C1708" s="110"/>
      <c r="D1708" s="111"/>
      <c r="E1708" s="111"/>
      <c r="F1708" s="60"/>
    </row>
    <row r="1709" spans="2:6">
      <c r="B1709" s="109"/>
      <c r="C1709" s="110"/>
      <c r="D1709" s="111"/>
      <c r="E1709" s="111"/>
      <c r="F1709" s="60"/>
    </row>
    <row r="1710" spans="2:6">
      <c r="B1710" s="109"/>
      <c r="C1710" s="110"/>
      <c r="D1710" s="111"/>
      <c r="E1710" s="111"/>
      <c r="F1710" s="60"/>
    </row>
    <row r="1711" spans="2:6">
      <c r="B1711" s="109"/>
      <c r="C1711" s="110"/>
      <c r="D1711" s="111"/>
      <c r="E1711" s="111"/>
      <c r="F1711" s="60"/>
    </row>
    <row r="1712" spans="2:6">
      <c r="B1712" s="109"/>
      <c r="C1712" s="110"/>
      <c r="D1712" s="111"/>
      <c r="E1712" s="111"/>
      <c r="F1712" s="60"/>
    </row>
    <row r="1713" spans="2:6">
      <c r="B1713" s="109"/>
      <c r="C1713" s="110"/>
      <c r="D1713" s="111"/>
      <c r="E1713" s="111"/>
      <c r="F1713" s="60"/>
    </row>
    <row r="1714" spans="2:6">
      <c r="B1714" s="109"/>
      <c r="C1714" s="110"/>
      <c r="D1714" s="111"/>
      <c r="E1714" s="111"/>
      <c r="F1714" s="60"/>
    </row>
    <row r="1715" spans="2:6">
      <c r="B1715" s="109"/>
      <c r="C1715" s="110"/>
      <c r="D1715" s="111"/>
      <c r="E1715" s="111"/>
      <c r="F1715" s="60"/>
    </row>
    <row r="1716" spans="2:6">
      <c r="B1716" s="109"/>
      <c r="C1716" s="110"/>
      <c r="D1716" s="111"/>
      <c r="E1716" s="111"/>
      <c r="F1716" s="60"/>
    </row>
    <row r="1717" spans="2:6">
      <c r="B1717" s="109"/>
      <c r="C1717" s="110"/>
      <c r="D1717" s="111"/>
      <c r="E1717" s="111"/>
      <c r="F1717" s="60"/>
    </row>
    <row r="1718" spans="2:6">
      <c r="B1718" s="109"/>
      <c r="C1718" s="110"/>
      <c r="D1718" s="111"/>
      <c r="E1718" s="111"/>
      <c r="F1718" s="60"/>
    </row>
    <row r="1719" spans="2:6">
      <c r="B1719" s="109"/>
      <c r="C1719" s="110"/>
      <c r="D1719" s="111"/>
      <c r="E1719" s="111"/>
      <c r="F1719" s="60"/>
    </row>
    <row r="1720" spans="2:6">
      <c r="B1720" s="109"/>
      <c r="C1720" s="110"/>
      <c r="D1720" s="111"/>
      <c r="E1720" s="111"/>
      <c r="F1720" s="60"/>
    </row>
    <row r="1721" spans="2:6">
      <c r="B1721" s="109"/>
      <c r="C1721" s="110"/>
      <c r="D1721" s="111"/>
      <c r="E1721" s="111"/>
      <c r="F1721" s="60"/>
    </row>
    <row r="1722" spans="2:6">
      <c r="B1722" s="109"/>
      <c r="C1722" s="110"/>
      <c r="D1722" s="111"/>
      <c r="E1722" s="111"/>
      <c r="F1722" s="60"/>
    </row>
    <row r="1723" spans="2:6">
      <c r="B1723" s="109"/>
      <c r="C1723" s="110"/>
      <c r="D1723" s="111"/>
      <c r="E1723" s="111"/>
      <c r="F1723" s="60"/>
    </row>
    <row r="1724" spans="2:6">
      <c r="B1724" s="109"/>
      <c r="C1724" s="110"/>
      <c r="D1724" s="111"/>
      <c r="E1724" s="111"/>
      <c r="F1724" s="60"/>
    </row>
    <row r="1725" spans="2:6">
      <c r="B1725" s="109"/>
      <c r="C1725" s="110"/>
      <c r="D1725" s="111"/>
      <c r="E1725" s="111"/>
      <c r="F1725" s="60"/>
    </row>
    <row r="1726" spans="2:6">
      <c r="B1726" s="109"/>
      <c r="C1726" s="110"/>
      <c r="D1726" s="111"/>
      <c r="E1726" s="111"/>
      <c r="F1726" s="60"/>
    </row>
    <row r="1727" spans="2:6">
      <c r="B1727" s="109"/>
      <c r="C1727" s="110"/>
      <c r="D1727" s="111"/>
      <c r="E1727" s="111"/>
      <c r="F1727" s="60"/>
    </row>
    <row r="1728" spans="2:6">
      <c r="B1728" s="109"/>
      <c r="C1728" s="110"/>
      <c r="D1728" s="111"/>
      <c r="E1728" s="111"/>
      <c r="F1728" s="60"/>
    </row>
    <row r="1729" spans="2:6">
      <c r="B1729" s="109"/>
      <c r="C1729" s="110"/>
      <c r="D1729" s="111"/>
      <c r="E1729" s="111"/>
      <c r="F1729" s="60"/>
    </row>
    <row r="1730" spans="2:6">
      <c r="B1730" s="109"/>
      <c r="C1730" s="110"/>
      <c r="D1730" s="111"/>
      <c r="E1730" s="111"/>
      <c r="F1730" s="60"/>
    </row>
    <row r="1731" spans="2:6">
      <c r="B1731" s="109"/>
      <c r="C1731" s="110"/>
      <c r="D1731" s="111"/>
      <c r="E1731" s="111"/>
      <c r="F1731" s="60"/>
    </row>
    <row r="1732" spans="2:6">
      <c r="B1732" s="109"/>
      <c r="C1732" s="110"/>
      <c r="D1732" s="111"/>
      <c r="E1732" s="111"/>
      <c r="F1732" s="60"/>
    </row>
    <row r="1733" spans="2:6">
      <c r="B1733" s="109"/>
      <c r="C1733" s="110"/>
      <c r="D1733" s="111"/>
      <c r="E1733" s="111"/>
      <c r="F1733" s="60"/>
    </row>
    <row r="1734" spans="2:6">
      <c r="B1734" s="109"/>
      <c r="C1734" s="110"/>
      <c r="D1734" s="111"/>
      <c r="E1734" s="111"/>
      <c r="F1734" s="60"/>
    </row>
    <row r="1735" spans="2:6">
      <c r="B1735" s="109"/>
      <c r="C1735" s="110"/>
      <c r="D1735" s="111"/>
      <c r="E1735" s="111"/>
      <c r="F1735" s="60"/>
    </row>
    <row r="1736" spans="2:6">
      <c r="B1736" s="109"/>
      <c r="C1736" s="110"/>
      <c r="D1736" s="111"/>
      <c r="E1736" s="111"/>
      <c r="F1736" s="60"/>
    </row>
    <row r="1737" spans="2:6">
      <c r="B1737" s="109"/>
      <c r="C1737" s="110"/>
      <c r="D1737" s="111"/>
      <c r="E1737" s="111"/>
      <c r="F1737" s="60"/>
    </row>
    <row r="1738" spans="2:6">
      <c r="B1738" s="109"/>
      <c r="C1738" s="110"/>
      <c r="D1738" s="111"/>
      <c r="E1738" s="111"/>
      <c r="F1738" s="60"/>
    </row>
    <row r="1739" spans="2:6">
      <c r="B1739" s="109"/>
      <c r="C1739" s="110"/>
      <c r="D1739" s="111"/>
      <c r="E1739" s="111"/>
      <c r="F1739" s="60"/>
    </row>
    <row r="1740" spans="2:6">
      <c r="B1740" s="109"/>
      <c r="C1740" s="110"/>
      <c r="D1740" s="111"/>
      <c r="E1740" s="111"/>
      <c r="F1740" s="60"/>
    </row>
    <row r="1741" spans="2:6">
      <c r="B1741" s="109"/>
      <c r="C1741" s="110"/>
      <c r="D1741" s="111"/>
      <c r="E1741" s="111"/>
      <c r="F1741" s="60"/>
    </row>
    <row r="1742" spans="2:6">
      <c r="B1742" s="109"/>
      <c r="C1742" s="110"/>
      <c r="D1742" s="111"/>
      <c r="E1742" s="111"/>
      <c r="F1742" s="60"/>
    </row>
    <row r="1743" spans="2:6">
      <c r="B1743" s="109"/>
      <c r="C1743" s="110"/>
      <c r="D1743" s="111"/>
      <c r="E1743" s="111"/>
      <c r="F1743" s="60"/>
    </row>
    <row r="1744" spans="2:6">
      <c r="B1744" s="109"/>
      <c r="C1744" s="110"/>
      <c r="D1744" s="111"/>
      <c r="E1744" s="111"/>
      <c r="F1744" s="60"/>
    </row>
    <row r="1745" spans="2:6">
      <c r="B1745" s="109"/>
      <c r="C1745" s="110"/>
      <c r="D1745" s="111"/>
      <c r="E1745" s="111"/>
      <c r="F1745" s="60"/>
    </row>
    <row r="1746" spans="2:6">
      <c r="B1746" s="109"/>
      <c r="C1746" s="110"/>
      <c r="D1746" s="111"/>
      <c r="E1746" s="111"/>
      <c r="F1746" s="60"/>
    </row>
    <row r="1747" spans="2:6">
      <c r="B1747" s="109"/>
      <c r="C1747" s="110"/>
      <c r="D1747" s="111"/>
      <c r="E1747" s="111"/>
      <c r="F1747" s="60"/>
    </row>
    <row r="1748" spans="2:6">
      <c r="B1748" s="109"/>
      <c r="C1748" s="110"/>
      <c r="D1748" s="111"/>
      <c r="E1748" s="111"/>
      <c r="F1748" s="60"/>
    </row>
    <row r="1749" spans="2:6">
      <c r="B1749" s="109"/>
      <c r="C1749" s="110"/>
      <c r="D1749" s="111"/>
      <c r="E1749" s="111"/>
      <c r="F1749" s="60"/>
    </row>
    <row r="1750" spans="2:6">
      <c r="B1750" s="109"/>
      <c r="C1750" s="110"/>
      <c r="D1750" s="111"/>
      <c r="E1750" s="111"/>
      <c r="F1750" s="60"/>
    </row>
    <row r="1751" spans="2:6">
      <c r="B1751" s="109"/>
      <c r="C1751" s="110"/>
      <c r="D1751" s="111"/>
      <c r="E1751" s="111"/>
      <c r="F1751" s="60"/>
    </row>
    <row r="1752" spans="2:6">
      <c r="B1752" s="109"/>
      <c r="C1752" s="110"/>
      <c r="D1752" s="111"/>
      <c r="E1752" s="111"/>
      <c r="F1752" s="60"/>
    </row>
    <row r="1753" spans="2:6">
      <c r="B1753" s="109"/>
      <c r="C1753" s="110"/>
      <c r="D1753" s="111"/>
      <c r="E1753" s="111"/>
      <c r="F1753" s="60"/>
    </row>
    <row r="1754" spans="2:6">
      <c r="B1754" s="109"/>
      <c r="C1754" s="110"/>
      <c r="D1754" s="111"/>
      <c r="E1754" s="111"/>
      <c r="F1754" s="60"/>
    </row>
    <row r="1755" spans="2:6">
      <c r="B1755" s="109"/>
      <c r="C1755" s="110"/>
      <c r="D1755" s="111"/>
      <c r="E1755" s="111"/>
      <c r="F1755" s="60"/>
    </row>
    <row r="1756" spans="2:6">
      <c r="B1756" s="109"/>
      <c r="C1756" s="110"/>
      <c r="D1756" s="111"/>
      <c r="E1756" s="111"/>
      <c r="F1756" s="60"/>
    </row>
    <row r="1757" spans="2:6">
      <c r="B1757" s="109"/>
      <c r="C1757" s="110"/>
      <c r="D1757" s="111"/>
      <c r="E1757" s="111"/>
      <c r="F1757" s="60"/>
    </row>
    <row r="1758" spans="2:6">
      <c r="B1758" s="109"/>
      <c r="C1758" s="110"/>
      <c r="D1758" s="111"/>
      <c r="E1758" s="111"/>
      <c r="F1758" s="60"/>
    </row>
  </sheetData>
  <conditionalFormatting sqref="D15:D19">
    <cfRule type="expression" dxfId="16" priority="1">
      <formula>$D15&gt;#REF!</formula>
    </cfRule>
  </conditionalFormatting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A4D05-0188-4DAE-8629-654A1F0A6190}">
  <dimension ref="B1:L521"/>
  <sheetViews>
    <sheetView workbookViewId="0">
      <selection activeCell="H24" sqref="H24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46101</v>
      </c>
      <c r="C15" s="58">
        <f>SUMIF(F21:F5001,F15,C21:C5001)</f>
        <v>26556</v>
      </c>
      <c r="D15" s="59">
        <f>E15/C15</f>
        <v>33.739837324898339</v>
      </c>
      <c r="E15" s="59">
        <f>SUMIF(F21:F5001,F15,E21:E5001)</f>
        <v>895995.12000000023</v>
      </c>
      <c r="F15" s="60" t="s">
        <v>12</v>
      </c>
    </row>
    <row r="16" spans="2:10">
      <c r="B16" s="26">
        <f>B15</f>
        <v>46101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46101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46101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0.3828125</v>
      </c>
      <c r="C21" s="110">
        <v>876</v>
      </c>
      <c r="D21" s="111">
        <v>34.18</v>
      </c>
      <c r="E21" s="111">
        <v>29941.68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0.38343749999999999</v>
      </c>
      <c r="C22" s="110">
        <v>96</v>
      </c>
      <c r="D22" s="111">
        <v>34.1</v>
      </c>
      <c r="E22" s="111">
        <v>3273.6000000000004</v>
      </c>
      <c r="F22" s="60" t="s">
        <v>12</v>
      </c>
    </row>
    <row r="23" spans="2:12">
      <c r="B23" s="109">
        <v>0.38593749999999999</v>
      </c>
      <c r="C23" s="110">
        <v>40</v>
      </c>
      <c r="D23" s="111">
        <v>34.04</v>
      </c>
      <c r="E23" s="111">
        <v>1361.6</v>
      </c>
      <c r="F23" s="60" t="s">
        <v>12</v>
      </c>
    </row>
    <row r="24" spans="2:12">
      <c r="B24" s="109">
        <v>0.38621527777777775</v>
      </c>
      <c r="C24" s="110">
        <v>53</v>
      </c>
      <c r="D24" s="111">
        <v>34.04</v>
      </c>
      <c r="E24" s="111">
        <v>1804.12</v>
      </c>
      <c r="F24" s="60" t="s">
        <v>12</v>
      </c>
    </row>
    <row r="25" spans="2:12">
      <c r="B25" s="109">
        <v>0.38689814814814816</v>
      </c>
      <c r="C25" s="110">
        <v>102</v>
      </c>
      <c r="D25" s="111">
        <v>33.96</v>
      </c>
      <c r="E25" s="111">
        <v>3463.92</v>
      </c>
      <c r="F25" s="60" t="s">
        <v>12</v>
      </c>
    </row>
    <row r="26" spans="2:12">
      <c r="B26" s="109">
        <v>0.39068287037037036</v>
      </c>
      <c r="C26" s="110">
        <v>731</v>
      </c>
      <c r="D26" s="111">
        <v>34</v>
      </c>
      <c r="E26" s="111">
        <v>24854</v>
      </c>
      <c r="F26" s="60" t="s">
        <v>12</v>
      </c>
    </row>
    <row r="27" spans="2:12">
      <c r="B27" s="109">
        <v>0.39208333333333334</v>
      </c>
      <c r="C27" s="110">
        <v>218</v>
      </c>
      <c r="D27" s="111">
        <v>33.96</v>
      </c>
      <c r="E27" s="111">
        <v>7403.28</v>
      </c>
      <c r="F27" s="60" t="s">
        <v>12</v>
      </c>
    </row>
    <row r="28" spans="2:12">
      <c r="B28" s="109">
        <v>0.39209490740740743</v>
      </c>
      <c r="C28" s="110">
        <v>92</v>
      </c>
      <c r="D28" s="111">
        <v>33.96</v>
      </c>
      <c r="E28" s="111">
        <v>3124.32</v>
      </c>
      <c r="F28" s="60" t="s">
        <v>12</v>
      </c>
    </row>
    <row r="29" spans="2:12">
      <c r="B29" s="109">
        <v>0.39560185185185187</v>
      </c>
      <c r="C29" s="110">
        <v>16</v>
      </c>
      <c r="D29" s="111">
        <v>34.06</v>
      </c>
      <c r="E29" s="111">
        <v>544.96</v>
      </c>
      <c r="F29" s="60" t="s">
        <v>12</v>
      </c>
    </row>
    <row r="30" spans="2:12">
      <c r="B30" s="109">
        <v>0.39582175925925928</v>
      </c>
      <c r="C30" s="110">
        <v>86</v>
      </c>
      <c r="D30" s="111">
        <v>34.06</v>
      </c>
      <c r="E30" s="111">
        <v>2929.1600000000003</v>
      </c>
      <c r="F30" s="60" t="s">
        <v>12</v>
      </c>
    </row>
    <row r="31" spans="2:12">
      <c r="B31" s="109">
        <v>0.39582175925925928</v>
      </c>
      <c r="C31" s="110">
        <v>97</v>
      </c>
      <c r="D31" s="111">
        <v>34.06</v>
      </c>
      <c r="E31" s="111">
        <v>3303.82</v>
      </c>
      <c r="F31" s="60" t="s">
        <v>12</v>
      </c>
    </row>
    <row r="32" spans="2:12">
      <c r="B32" s="109">
        <v>0.39582175925925928</v>
      </c>
      <c r="C32" s="110">
        <v>168</v>
      </c>
      <c r="D32" s="111">
        <v>34.06</v>
      </c>
      <c r="E32" s="111">
        <v>5722.08</v>
      </c>
      <c r="F32" s="60" t="s">
        <v>12</v>
      </c>
    </row>
    <row r="33" spans="2:6">
      <c r="B33" s="109">
        <v>0.3971527777777778</v>
      </c>
      <c r="C33" s="110">
        <v>8</v>
      </c>
      <c r="D33" s="111">
        <v>34</v>
      </c>
      <c r="E33" s="111">
        <v>272</v>
      </c>
      <c r="F33" s="60" t="s">
        <v>12</v>
      </c>
    </row>
    <row r="34" spans="2:6">
      <c r="B34" s="109">
        <v>0.40167824074074077</v>
      </c>
      <c r="C34" s="110">
        <v>602</v>
      </c>
      <c r="D34" s="111">
        <v>34</v>
      </c>
      <c r="E34" s="111">
        <v>20468</v>
      </c>
      <c r="F34" s="60" t="s">
        <v>12</v>
      </c>
    </row>
    <row r="35" spans="2:6">
      <c r="B35" s="109">
        <v>0.40296296296296297</v>
      </c>
      <c r="C35" s="110">
        <v>57</v>
      </c>
      <c r="D35" s="111">
        <v>33.92</v>
      </c>
      <c r="E35" s="111">
        <v>1933.44</v>
      </c>
      <c r="F35" s="60" t="s">
        <v>12</v>
      </c>
    </row>
    <row r="36" spans="2:6">
      <c r="B36" s="109">
        <v>0.40296296296296297</v>
      </c>
      <c r="C36" s="110">
        <v>60</v>
      </c>
      <c r="D36" s="111">
        <v>33.92</v>
      </c>
      <c r="E36" s="111">
        <v>2035.2</v>
      </c>
      <c r="F36" s="60" t="s">
        <v>12</v>
      </c>
    </row>
    <row r="37" spans="2:6">
      <c r="B37" s="109">
        <v>0.40471064814814817</v>
      </c>
      <c r="C37" s="110">
        <v>56</v>
      </c>
      <c r="D37" s="111">
        <v>33.92</v>
      </c>
      <c r="E37" s="111">
        <v>1899.52</v>
      </c>
      <c r="F37" s="60" t="s">
        <v>12</v>
      </c>
    </row>
    <row r="38" spans="2:6">
      <c r="B38" s="109">
        <v>0.40857638888888886</v>
      </c>
      <c r="C38" s="110">
        <v>430</v>
      </c>
      <c r="D38" s="111">
        <v>34.08</v>
      </c>
      <c r="E38" s="111">
        <v>14654.4</v>
      </c>
      <c r="F38" s="60" t="s">
        <v>12</v>
      </c>
    </row>
    <row r="39" spans="2:6">
      <c r="B39" s="109">
        <v>0.4090625</v>
      </c>
      <c r="C39" s="110">
        <v>114</v>
      </c>
      <c r="D39" s="111">
        <v>34.04</v>
      </c>
      <c r="E39" s="111">
        <v>3880.56</v>
      </c>
      <c r="F39" s="60" t="s">
        <v>12</v>
      </c>
    </row>
    <row r="40" spans="2:6">
      <c r="B40" s="109">
        <v>0.41810185185185184</v>
      </c>
      <c r="C40" s="110">
        <v>16</v>
      </c>
      <c r="D40" s="111">
        <v>34.119999999999997</v>
      </c>
      <c r="E40" s="111">
        <v>545.91999999999996</v>
      </c>
      <c r="F40" s="60" t="s">
        <v>12</v>
      </c>
    </row>
    <row r="41" spans="2:6">
      <c r="B41" s="109">
        <v>0.41853009259259261</v>
      </c>
      <c r="C41" s="110">
        <v>16</v>
      </c>
      <c r="D41" s="111">
        <v>34.119999999999997</v>
      </c>
      <c r="E41" s="111">
        <v>545.91999999999996</v>
      </c>
      <c r="F41" s="60" t="s">
        <v>12</v>
      </c>
    </row>
    <row r="42" spans="2:6">
      <c r="B42" s="109">
        <v>0.4198263888888889</v>
      </c>
      <c r="C42" s="110">
        <v>200</v>
      </c>
      <c r="D42" s="111">
        <v>34.119999999999997</v>
      </c>
      <c r="E42" s="111">
        <v>6823.9999999999991</v>
      </c>
      <c r="F42" s="60" t="s">
        <v>12</v>
      </c>
    </row>
    <row r="43" spans="2:6">
      <c r="B43" s="109">
        <v>0.4198263888888889</v>
      </c>
      <c r="C43" s="110">
        <v>346</v>
      </c>
      <c r="D43" s="111">
        <v>34.119999999999997</v>
      </c>
      <c r="E43" s="111">
        <v>11805.519999999999</v>
      </c>
      <c r="F43" s="60" t="s">
        <v>12</v>
      </c>
    </row>
    <row r="44" spans="2:6">
      <c r="B44" s="109">
        <v>0.4198263888888889</v>
      </c>
      <c r="C44" s="110">
        <v>208</v>
      </c>
      <c r="D44" s="111">
        <v>34.119999999999997</v>
      </c>
      <c r="E44" s="111">
        <v>7096.9599999999991</v>
      </c>
      <c r="F44" s="60" t="s">
        <v>12</v>
      </c>
    </row>
    <row r="45" spans="2:6">
      <c r="B45" s="109">
        <v>0.42083333333333334</v>
      </c>
      <c r="C45" s="110">
        <v>135</v>
      </c>
      <c r="D45" s="111">
        <v>34.1</v>
      </c>
      <c r="E45" s="111">
        <v>4603.5</v>
      </c>
      <c r="F45" s="60" t="s">
        <v>12</v>
      </c>
    </row>
    <row r="46" spans="2:6">
      <c r="B46" s="109">
        <v>0.42175925925925928</v>
      </c>
      <c r="C46" s="110">
        <v>94</v>
      </c>
      <c r="D46" s="111">
        <v>34.06</v>
      </c>
      <c r="E46" s="111">
        <v>3201.6400000000003</v>
      </c>
      <c r="F46" s="60" t="s">
        <v>12</v>
      </c>
    </row>
    <row r="47" spans="2:6">
      <c r="B47" s="109">
        <v>0.42342592592592593</v>
      </c>
      <c r="C47" s="110">
        <v>102</v>
      </c>
      <c r="D47" s="111">
        <v>34.04</v>
      </c>
      <c r="E47" s="111">
        <v>3472.08</v>
      </c>
      <c r="F47" s="60" t="s">
        <v>12</v>
      </c>
    </row>
    <row r="48" spans="2:6">
      <c r="B48" s="109">
        <v>0.42521990740740739</v>
      </c>
      <c r="C48" s="110">
        <v>151</v>
      </c>
      <c r="D48" s="111">
        <v>34.04</v>
      </c>
      <c r="E48" s="111">
        <v>5140.04</v>
      </c>
      <c r="F48" s="60" t="s">
        <v>12</v>
      </c>
    </row>
    <row r="49" spans="2:6">
      <c r="B49" s="109">
        <v>0.42787037037037035</v>
      </c>
      <c r="C49" s="110">
        <v>89</v>
      </c>
      <c r="D49" s="111">
        <v>34</v>
      </c>
      <c r="E49" s="111">
        <v>3026</v>
      </c>
      <c r="F49" s="60" t="s">
        <v>12</v>
      </c>
    </row>
    <row r="50" spans="2:6">
      <c r="B50" s="109">
        <v>0.43055555555555558</v>
      </c>
      <c r="C50" s="110">
        <v>62</v>
      </c>
      <c r="D50" s="111">
        <v>34.119999999999997</v>
      </c>
      <c r="E50" s="111">
        <v>2115.44</v>
      </c>
      <c r="F50" s="60" t="s">
        <v>12</v>
      </c>
    </row>
    <row r="51" spans="2:6">
      <c r="B51" s="109">
        <v>0.43055555555555558</v>
      </c>
      <c r="C51" s="110">
        <v>169</v>
      </c>
      <c r="D51" s="111">
        <v>34.119999999999997</v>
      </c>
      <c r="E51" s="111">
        <v>5766.28</v>
      </c>
      <c r="F51" s="60" t="s">
        <v>12</v>
      </c>
    </row>
    <row r="52" spans="2:6">
      <c r="B52" s="109">
        <v>0.43178240740740742</v>
      </c>
      <c r="C52" s="110">
        <v>93</v>
      </c>
      <c r="D52" s="111">
        <v>34.04</v>
      </c>
      <c r="E52" s="111">
        <v>3165.72</v>
      </c>
      <c r="F52" s="60" t="s">
        <v>12</v>
      </c>
    </row>
    <row r="53" spans="2:6">
      <c r="B53" s="109">
        <v>0.43298611111111113</v>
      </c>
      <c r="C53" s="110">
        <v>93</v>
      </c>
      <c r="D53" s="111">
        <v>33.979999999999997</v>
      </c>
      <c r="E53" s="111">
        <v>3160.14</v>
      </c>
      <c r="F53" s="60" t="s">
        <v>12</v>
      </c>
    </row>
    <row r="54" spans="2:6">
      <c r="B54" s="109">
        <v>0.43646990740740743</v>
      </c>
      <c r="C54" s="110">
        <v>223</v>
      </c>
      <c r="D54" s="111">
        <v>34</v>
      </c>
      <c r="E54" s="111">
        <v>7582</v>
      </c>
      <c r="F54" s="60" t="s">
        <v>12</v>
      </c>
    </row>
    <row r="55" spans="2:6">
      <c r="B55" s="109">
        <v>0.44474537037037037</v>
      </c>
      <c r="C55" s="110">
        <v>555</v>
      </c>
      <c r="D55" s="111">
        <v>34.08</v>
      </c>
      <c r="E55" s="111">
        <v>18914.399999999998</v>
      </c>
      <c r="F55" s="60" t="s">
        <v>12</v>
      </c>
    </row>
    <row r="56" spans="2:6">
      <c r="B56" s="109">
        <v>0.4518287037037037</v>
      </c>
      <c r="C56" s="110">
        <v>281</v>
      </c>
      <c r="D56" s="111">
        <v>34.020000000000003</v>
      </c>
      <c r="E56" s="111">
        <v>9559.6200000000008</v>
      </c>
      <c r="F56" s="60" t="s">
        <v>12</v>
      </c>
    </row>
    <row r="57" spans="2:6">
      <c r="B57" s="109">
        <v>0.45317129629629632</v>
      </c>
      <c r="C57" s="110">
        <v>88</v>
      </c>
      <c r="D57" s="111">
        <v>33.92</v>
      </c>
      <c r="E57" s="111">
        <v>2984.96</v>
      </c>
      <c r="F57" s="60" t="s">
        <v>12</v>
      </c>
    </row>
    <row r="58" spans="2:6">
      <c r="B58" s="109">
        <v>0.4581365740740741</v>
      </c>
      <c r="C58" s="110">
        <v>604</v>
      </c>
      <c r="D58" s="111">
        <v>33.92</v>
      </c>
      <c r="E58" s="111">
        <v>20487.68</v>
      </c>
      <c r="F58" s="60" t="s">
        <v>12</v>
      </c>
    </row>
    <row r="59" spans="2:6">
      <c r="B59" s="109">
        <v>0.4581365740740741</v>
      </c>
      <c r="C59" s="110">
        <v>345</v>
      </c>
      <c r="D59" s="111">
        <v>33.92</v>
      </c>
      <c r="E59" s="111">
        <v>11702.400000000001</v>
      </c>
      <c r="F59" s="60" t="s">
        <v>12</v>
      </c>
    </row>
    <row r="60" spans="2:6">
      <c r="B60" s="109">
        <v>0.46055555555555555</v>
      </c>
      <c r="C60" s="110">
        <v>153</v>
      </c>
      <c r="D60" s="111">
        <v>33.92</v>
      </c>
      <c r="E60" s="111">
        <v>5189.76</v>
      </c>
      <c r="F60" s="60" t="s">
        <v>12</v>
      </c>
    </row>
    <row r="61" spans="2:6">
      <c r="B61" s="109">
        <v>0.46636574074074072</v>
      </c>
      <c r="C61" s="110">
        <v>15</v>
      </c>
      <c r="D61" s="111">
        <v>33.94</v>
      </c>
      <c r="E61" s="111">
        <v>509.09999999999997</v>
      </c>
      <c r="F61" s="60" t="s">
        <v>12</v>
      </c>
    </row>
    <row r="62" spans="2:6">
      <c r="B62" s="109">
        <v>0.46722222222222221</v>
      </c>
      <c r="C62" s="110">
        <v>281</v>
      </c>
      <c r="D62" s="111">
        <v>33.94</v>
      </c>
      <c r="E62" s="111">
        <v>9537.14</v>
      </c>
      <c r="F62" s="60" t="s">
        <v>12</v>
      </c>
    </row>
    <row r="63" spans="2:6">
      <c r="B63" s="109">
        <v>0.46722222222222221</v>
      </c>
      <c r="C63" s="110">
        <v>157</v>
      </c>
      <c r="D63" s="111">
        <v>33.94</v>
      </c>
      <c r="E63" s="111">
        <v>5328.58</v>
      </c>
      <c r="F63" s="60" t="s">
        <v>12</v>
      </c>
    </row>
    <row r="64" spans="2:6">
      <c r="B64" s="109">
        <v>0.4724652777777778</v>
      </c>
      <c r="C64" s="110">
        <v>50</v>
      </c>
      <c r="D64" s="111">
        <v>33.9</v>
      </c>
      <c r="E64" s="111">
        <v>1695</v>
      </c>
      <c r="F64" s="60" t="s">
        <v>12</v>
      </c>
    </row>
    <row r="65" spans="2:6">
      <c r="B65" s="109">
        <v>0.47247685185185184</v>
      </c>
      <c r="C65" s="110">
        <v>262</v>
      </c>
      <c r="D65" s="111">
        <v>33.9</v>
      </c>
      <c r="E65" s="111">
        <v>8881.7999999999993</v>
      </c>
      <c r="F65" s="60" t="s">
        <v>12</v>
      </c>
    </row>
    <row r="66" spans="2:6">
      <c r="B66" s="109">
        <v>0.47247685185185184</v>
      </c>
      <c r="C66" s="110">
        <v>68</v>
      </c>
      <c r="D66" s="111">
        <v>33.9</v>
      </c>
      <c r="E66" s="111">
        <v>2305.1999999999998</v>
      </c>
      <c r="F66" s="60" t="s">
        <v>12</v>
      </c>
    </row>
    <row r="67" spans="2:6">
      <c r="B67" s="109">
        <v>0.47335648148148146</v>
      </c>
      <c r="C67" s="110">
        <v>160</v>
      </c>
      <c r="D67" s="111">
        <v>33.880000000000003</v>
      </c>
      <c r="E67" s="111">
        <v>5420.8</v>
      </c>
      <c r="F67" s="60" t="s">
        <v>12</v>
      </c>
    </row>
    <row r="68" spans="2:6">
      <c r="B68" s="109">
        <v>0.47947916666666668</v>
      </c>
      <c r="C68" s="110">
        <v>302</v>
      </c>
      <c r="D68" s="111">
        <v>33.94</v>
      </c>
      <c r="E68" s="111">
        <v>10249.879999999999</v>
      </c>
      <c r="F68" s="60" t="s">
        <v>12</v>
      </c>
    </row>
    <row r="69" spans="2:6">
      <c r="B69" s="109">
        <v>0.48085648148148147</v>
      </c>
      <c r="C69" s="110">
        <v>92</v>
      </c>
      <c r="D69" s="111">
        <v>33.9</v>
      </c>
      <c r="E69" s="111">
        <v>3118.7999999999997</v>
      </c>
      <c r="F69" s="60" t="s">
        <v>12</v>
      </c>
    </row>
    <row r="70" spans="2:6">
      <c r="B70" s="109">
        <v>0.48739583333333331</v>
      </c>
      <c r="C70" s="110">
        <v>297</v>
      </c>
      <c r="D70" s="111">
        <v>33.979999999999997</v>
      </c>
      <c r="E70" s="111">
        <v>10092.06</v>
      </c>
      <c r="F70" s="60" t="s">
        <v>12</v>
      </c>
    </row>
    <row r="71" spans="2:6">
      <c r="B71" s="109">
        <v>0.48807870370370371</v>
      </c>
      <c r="C71" s="110">
        <v>173</v>
      </c>
      <c r="D71" s="111">
        <v>33.96</v>
      </c>
      <c r="E71" s="111">
        <v>5875.08</v>
      </c>
      <c r="F71" s="60" t="s">
        <v>12</v>
      </c>
    </row>
    <row r="72" spans="2:6">
      <c r="B72" s="109">
        <v>0.48958333333333331</v>
      </c>
      <c r="C72" s="110">
        <v>89</v>
      </c>
      <c r="D72" s="111">
        <v>33.92</v>
      </c>
      <c r="E72" s="111">
        <v>3018.88</v>
      </c>
      <c r="F72" s="60" t="s">
        <v>12</v>
      </c>
    </row>
    <row r="73" spans="2:6">
      <c r="B73" s="109">
        <v>0.49015046296296294</v>
      </c>
      <c r="C73" s="110">
        <v>7</v>
      </c>
      <c r="D73" s="111">
        <v>33.86</v>
      </c>
      <c r="E73" s="111">
        <v>237.01999999999998</v>
      </c>
      <c r="F73" s="60" t="s">
        <v>12</v>
      </c>
    </row>
    <row r="74" spans="2:6">
      <c r="B74" s="109">
        <v>0.49071759259259257</v>
      </c>
      <c r="C74" s="110">
        <v>83</v>
      </c>
      <c r="D74" s="111">
        <v>33.86</v>
      </c>
      <c r="E74" s="111">
        <v>2810.38</v>
      </c>
      <c r="F74" s="60" t="s">
        <v>12</v>
      </c>
    </row>
    <row r="75" spans="2:6">
      <c r="B75" s="109">
        <v>0.49121527777777779</v>
      </c>
      <c r="C75" s="110">
        <v>254</v>
      </c>
      <c r="D75" s="111">
        <v>33.86</v>
      </c>
      <c r="E75" s="111">
        <v>8600.44</v>
      </c>
      <c r="F75" s="60" t="s">
        <v>12</v>
      </c>
    </row>
    <row r="76" spans="2:6">
      <c r="B76" s="109">
        <v>0.49136574074074074</v>
      </c>
      <c r="C76" s="110">
        <v>112</v>
      </c>
      <c r="D76" s="111">
        <v>33.86</v>
      </c>
      <c r="E76" s="111">
        <v>3792.3199999999997</v>
      </c>
      <c r="F76" s="60" t="s">
        <v>12</v>
      </c>
    </row>
    <row r="77" spans="2:6">
      <c r="B77" s="109">
        <v>0.49304398148148149</v>
      </c>
      <c r="C77" s="110">
        <v>6</v>
      </c>
      <c r="D77" s="111">
        <v>33.880000000000003</v>
      </c>
      <c r="E77" s="111">
        <v>203.28000000000003</v>
      </c>
      <c r="F77" s="60" t="s">
        <v>12</v>
      </c>
    </row>
    <row r="78" spans="2:6">
      <c r="B78" s="109">
        <v>0.49304398148148149</v>
      </c>
      <c r="C78" s="110">
        <v>4</v>
      </c>
      <c r="D78" s="111">
        <v>33.880000000000003</v>
      </c>
      <c r="E78" s="111">
        <v>135.52000000000001</v>
      </c>
      <c r="F78" s="60" t="s">
        <v>12</v>
      </c>
    </row>
    <row r="79" spans="2:6">
      <c r="B79" s="109">
        <v>0.49447916666666669</v>
      </c>
      <c r="C79" s="110">
        <v>658</v>
      </c>
      <c r="D79" s="111">
        <v>34.04</v>
      </c>
      <c r="E79" s="111">
        <v>22398.32</v>
      </c>
      <c r="F79" s="60" t="s">
        <v>12</v>
      </c>
    </row>
    <row r="80" spans="2:6">
      <c r="B80" s="109">
        <v>0.49447916666666669</v>
      </c>
      <c r="C80" s="110">
        <v>714</v>
      </c>
      <c r="D80" s="111">
        <v>34.04</v>
      </c>
      <c r="E80" s="111">
        <v>24304.559999999998</v>
      </c>
      <c r="F80" s="60" t="s">
        <v>12</v>
      </c>
    </row>
    <row r="81" spans="2:6">
      <c r="B81" s="109">
        <v>0.49530092592592595</v>
      </c>
      <c r="C81" s="110">
        <v>5</v>
      </c>
      <c r="D81" s="111">
        <v>34.020000000000003</v>
      </c>
      <c r="E81" s="111">
        <v>170.10000000000002</v>
      </c>
      <c r="F81" s="60" t="s">
        <v>12</v>
      </c>
    </row>
    <row r="82" spans="2:6">
      <c r="B82" s="109">
        <v>0.49531249999999999</v>
      </c>
      <c r="C82" s="110">
        <v>6</v>
      </c>
      <c r="D82" s="111">
        <v>34.020000000000003</v>
      </c>
      <c r="E82" s="111">
        <v>204.12</v>
      </c>
      <c r="F82" s="60" t="s">
        <v>12</v>
      </c>
    </row>
    <row r="83" spans="2:6">
      <c r="B83" s="109">
        <v>0.49531249999999999</v>
      </c>
      <c r="C83" s="110">
        <v>3</v>
      </c>
      <c r="D83" s="111">
        <v>34.020000000000003</v>
      </c>
      <c r="E83" s="111">
        <v>102.06</v>
      </c>
      <c r="F83" s="60" t="s">
        <v>12</v>
      </c>
    </row>
    <row r="84" spans="2:6">
      <c r="B84" s="109">
        <v>0.49531249999999999</v>
      </c>
      <c r="C84" s="110">
        <v>86</v>
      </c>
      <c r="D84" s="111">
        <v>34.020000000000003</v>
      </c>
      <c r="E84" s="111">
        <v>2925.7200000000003</v>
      </c>
      <c r="F84" s="60" t="s">
        <v>12</v>
      </c>
    </row>
    <row r="85" spans="2:6">
      <c r="B85" s="109">
        <v>0.49531249999999999</v>
      </c>
      <c r="C85" s="110">
        <v>435</v>
      </c>
      <c r="D85" s="111">
        <v>34.020000000000003</v>
      </c>
      <c r="E85" s="111">
        <v>14798.7</v>
      </c>
      <c r="F85" s="60" t="s">
        <v>12</v>
      </c>
    </row>
    <row r="86" spans="2:6">
      <c r="B86" s="109">
        <v>0.49587962962962961</v>
      </c>
      <c r="C86" s="110">
        <v>174</v>
      </c>
      <c r="D86" s="111">
        <v>34.04</v>
      </c>
      <c r="E86" s="111">
        <v>5922.96</v>
      </c>
      <c r="F86" s="60" t="s">
        <v>12</v>
      </c>
    </row>
    <row r="87" spans="2:6">
      <c r="B87" s="109">
        <v>0.49756944444444445</v>
      </c>
      <c r="C87" s="110">
        <v>34</v>
      </c>
      <c r="D87" s="111">
        <v>34.020000000000003</v>
      </c>
      <c r="E87" s="111">
        <v>1156.68</v>
      </c>
      <c r="F87" s="60" t="s">
        <v>12</v>
      </c>
    </row>
    <row r="88" spans="2:6">
      <c r="B88" s="109">
        <v>0.49770833333333331</v>
      </c>
      <c r="C88" s="110">
        <v>18</v>
      </c>
      <c r="D88" s="111">
        <v>34.020000000000003</v>
      </c>
      <c r="E88" s="111">
        <v>612.36</v>
      </c>
      <c r="F88" s="60" t="s">
        <v>12</v>
      </c>
    </row>
    <row r="89" spans="2:6">
      <c r="B89" s="109">
        <v>0.49770833333333331</v>
      </c>
      <c r="C89" s="110">
        <v>484</v>
      </c>
      <c r="D89" s="111">
        <v>34.020000000000003</v>
      </c>
      <c r="E89" s="111">
        <v>16465.68</v>
      </c>
      <c r="F89" s="60" t="s">
        <v>12</v>
      </c>
    </row>
    <row r="90" spans="2:6">
      <c r="B90" s="109">
        <v>0.49894675925925924</v>
      </c>
      <c r="C90" s="110">
        <v>4</v>
      </c>
      <c r="D90" s="111">
        <v>34.020000000000003</v>
      </c>
      <c r="E90" s="111">
        <v>136.08000000000001</v>
      </c>
      <c r="F90" s="60" t="s">
        <v>12</v>
      </c>
    </row>
    <row r="91" spans="2:6">
      <c r="B91" s="109">
        <v>0.49912037037037038</v>
      </c>
      <c r="C91" s="110">
        <v>6</v>
      </c>
      <c r="D91" s="111">
        <v>34.020000000000003</v>
      </c>
      <c r="E91" s="111">
        <v>204.12</v>
      </c>
      <c r="F91" s="60" t="s">
        <v>12</v>
      </c>
    </row>
    <row r="92" spans="2:6">
      <c r="B92" s="109">
        <v>0.49912037037037038</v>
      </c>
      <c r="C92" s="110">
        <v>4</v>
      </c>
      <c r="D92" s="111">
        <v>34.020000000000003</v>
      </c>
      <c r="E92" s="111">
        <v>136.08000000000001</v>
      </c>
      <c r="F92" s="60" t="s">
        <v>12</v>
      </c>
    </row>
    <row r="93" spans="2:6">
      <c r="B93" s="109">
        <v>0.49913194444444442</v>
      </c>
      <c r="C93" s="110">
        <v>92</v>
      </c>
      <c r="D93" s="111">
        <v>34.020000000000003</v>
      </c>
      <c r="E93" s="111">
        <v>3129.84</v>
      </c>
      <c r="F93" s="60" t="s">
        <v>12</v>
      </c>
    </row>
    <row r="94" spans="2:6">
      <c r="B94" s="109">
        <v>0.5062268518518519</v>
      </c>
      <c r="C94" s="110">
        <v>281</v>
      </c>
      <c r="D94" s="111">
        <v>34.08</v>
      </c>
      <c r="E94" s="111">
        <v>9576.48</v>
      </c>
      <c r="F94" s="60" t="s">
        <v>12</v>
      </c>
    </row>
    <row r="95" spans="2:6">
      <c r="B95" s="109">
        <v>0.50847222222222221</v>
      </c>
      <c r="C95" s="110">
        <v>97</v>
      </c>
      <c r="D95" s="111">
        <v>34.04</v>
      </c>
      <c r="E95" s="111">
        <v>3301.88</v>
      </c>
      <c r="F95" s="60" t="s">
        <v>12</v>
      </c>
    </row>
    <row r="96" spans="2:6">
      <c r="B96" s="109">
        <v>0.50976851851851857</v>
      </c>
      <c r="C96" s="110">
        <v>90</v>
      </c>
      <c r="D96" s="111">
        <v>33.96</v>
      </c>
      <c r="E96" s="111">
        <v>3056.4</v>
      </c>
      <c r="F96" s="60" t="s">
        <v>12</v>
      </c>
    </row>
    <row r="97" spans="2:6">
      <c r="B97" s="109">
        <v>0.51497685185185182</v>
      </c>
      <c r="C97" s="110">
        <v>110</v>
      </c>
      <c r="D97" s="111">
        <v>33.880000000000003</v>
      </c>
      <c r="E97" s="111">
        <v>3726.8</v>
      </c>
      <c r="F97" s="60" t="s">
        <v>12</v>
      </c>
    </row>
    <row r="98" spans="2:6">
      <c r="B98" s="109">
        <v>0.51497685185185182</v>
      </c>
      <c r="C98" s="110">
        <v>107</v>
      </c>
      <c r="D98" s="111">
        <v>33.880000000000003</v>
      </c>
      <c r="E98" s="111">
        <v>3625.1600000000003</v>
      </c>
      <c r="F98" s="60" t="s">
        <v>12</v>
      </c>
    </row>
    <row r="99" spans="2:6">
      <c r="B99" s="109">
        <v>0.51837962962962958</v>
      </c>
      <c r="C99" s="110">
        <v>90</v>
      </c>
      <c r="D99" s="111">
        <v>33.799999999999997</v>
      </c>
      <c r="E99" s="111">
        <v>3041.9999999999995</v>
      </c>
      <c r="F99" s="60" t="s">
        <v>12</v>
      </c>
    </row>
    <row r="100" spans="2:6">
      <c r="B100" s="109">
        <v>0.52414351851851848</v>
      </c>
      <c r="C100" s="110">
        <v>192</v>
      </c>
      <c r="D100" s="111">
        <v>33.799999999999997</v>
      </c>
      <c r="E100" s="111">
        <v>6489.5999999999995</v>
      </c>
      <c r="F100" s="60" t="s">
        <v>12</v>
      </c>
    </row>
    <row r="101" spans="2:6">
      <c r="B101" s="109">
        <v>0.52668981481481481</v>
      </c>
      <c r="C101" s="110">
        <v>21</v>
      </c>
      <c r="D101" s="111">
        <v>33.72</v>
      </c>
      <c r="E101" s="111">
        <v>708.12</v>
      </c>
      <c r="F101" s="60" t="s">
        <v>12</v>
      </c>
    </row>
    <row r="102" spans="2:6">
      <c r="B102" s="109">
        <v>0.52668981481481481</v>
      </c>
      <c r="C102" s="110">
        <v>72</v>
      </c>
      <c r="D102" s="111">
        <v>33.72</v>
      </c>
      <c r="E102" s="111">
        <v>2427.84</v>
      </c>
      <c r="F102" s="60" t="s">
        <v>12</v>
      </c>
    </row>
    <row r="103" spans="2:6">
      <c r="B103" s="109">
        <v>0.538599537037037</v>
      </c>
      <c r="C103" s="110">
        <v>142</v>
      </c>
      <c r="D103" s="111">
        <v>33.74</v>
      </c>
      <c r="E103" s="111">
        <v>4791.08</v>
      </c>
      <c r="F103" s="60" t="s">
        <v>12</v>
      </c>
    </row>
    <row r="104" spans="2:6">
      <c r="B104" s="109">
        <v>0.538599537037037</v>
      </c>
      <c r="C104" s="110">
        <v>422</v>
      </c>
      <c r="D104" s="111">
        <v>33.74</v>
      </c>
      <c r="E104" s="111">
        <v>14238.28</v>
      </c>
      <c r="F104" s="60" t="s">
        <v>12</v>
      </c>
    </row>
    <row r="105" spans="2:6">
      <c r="B105" s="109">
        <v>0.54071759259259256</v>
      </c>
      <c r="C105" s="110">
        <v>91</v>
      </c>
      <c r="D105" s="111">
        <v>33.72</v>
      </c>
      <c r="E105" s="111">
        <v>3068.52</v>
      </c>
      <c r="F105" s="60" t="s">
        <v>12</v>
      </c>
    </row>
    <row r="106" spans="2:6">
      <c r="B106" s="109">
        <v>0.54428240740740741</v>
      </c>
      <c r="C106" s="110">
        <v>93</v>
      </c>
      <c r="D106" s="111">
        <v>33.68</v>
      </c>
      <c r="E106" s="111">
        <v>3132.24</v>
      </c>
      <c r="F106" s="60" t="s">
        <v>12</v>
      </c>
    </row>
    <row r="107" spans="2:6">
      <c r="B107" s="109">
        <v>0.54516203703703703</v>
      </c>
      <c r="C107" s="110">
        <v>126</v>
      </c>
      <c r="D107" s="111">
        <v>33.659999999999997</v>
      </c>
      <c r="E107" s="111">
        <v>4241.16</v>
      </c>
      <c r="F107" s="60" t="s">
        <v>12</v>
      </c>
    </row>
    <row r="108" spans="2:6">
      <c r="B108" s="109">
        <v>0.55041666666666667</v>
      </c>
      <c r="C108" s="110">
        <v>81</v>
      </c>
      <c r="D108" s="111">
        <v>33.72</v>
      </c>
      <c r="E108" s="111">
        <v>2731.3199999999997</v>
      </c>
      <c r="F108" s="60" t="s">
        <v>12</v>
      </c>
    </row>
    <row r="109" spans="2:6">
      <c r="B109" s="109">
        <v>0.55300925925925926</v>
      </c>
      <c r="C109" s="110">
        <v>136</v>
      </c>
      <c r="D109" s="111">
        <v>33.72</v>
      </c>
      <c r="E109" s="111">
        <v>4585.92</v>
      </c>
      <c r="F109" s="60" t="s">
        <v>12</v>
      </c>
    </row>
    <row r="110" spans="2:6">
      <c r="B110" s="109">
        <v>0.55305555555555552</v>
      </c>
      <c r="C110" s="110">
        <v>39</v>
      </c>
      <c r="D110" s="111">
        <v>33.68</v>
      </c>
      <c r="E110" s="111">
        <v>1313.52</v>
      </c>
      <c r="F110" s="60" t="s">
        <v>12</v>
      </c>
    </row>
    <row r="111" spans="2:6">
      <c r="B111" s="109">
        <v>0.55358796296296298</v>
      </c>
      <c r="C111" s="110">
        <v>136</v>
      </c>
      <c r="D111" s="111">
        <v>33.68</v>
      </c>
      <c r="E111" s="111">
        <v>4580.4799999999996</v>
      </c>
      <c r="F111" s="60" t="s">
        <v>12</v>
      </c>
    </row>
    <row r="112" spans="2:6">
      <c r="B112" s="109">
        <v>0.55739583333333331</v>
      </c>
      <c r="C112" s="110">
        <v>107</v>
      </c>
      <c r="D112" s="111">
        <v>33.700000000000003</v>
      </c>
      <c r="E112" s="111">
        <v>3605.9</v>
      </c>
      <c r="F112" s="60" t="s">
        <v>12</v>
      </c>
    </row>
    <row r="113" spans="2:6">
      <c r="B113" s="109">
        <v>0.56001157407407409</v>
      </c>
      <c r="C113" s="110">
        <v>50</v>
      </c>
      <c r="D113" s="111">
        <v>33.64</v>
      </c>
      <c r="E113" s="111">
        <v>1682</v>
      </c>
      <c r="F113" s="60" t="s">
        <v>12</v>
      </c>
    </row>
    <row r="114" spans="2:6">
      <c r="B114" s="109">
        <v>0.56357638888888884</v>
      </c>
      <c r="C114" s="110">
        <v>68</v>
      </c>
      <c r="D114" s="111">
        <v>33.68</v>
      </c>
      <c r="E114" s="111">
        <v>2290.2399999999998</v>
      </c>
      <c r="F114" s="60" t="s">
        <v>12</v>
      </c>
    </row>
    <row r="115" spans="2:6">
      <c r="B115" s="109">
        <v>0.56380787037037039</v>
      </c>
      <c r="C115" s="110">
        <v>15</v>
      </c>
      <c r="D115" s="111">
        <v>33.68</v>
      </c>
      <c r="E115" s="111">
        <v>505.2</v>
      </c>
      <c r="F115" s="60" t="s">
        <v>12</v>
      </c>
    </row>
    <row r="116" spans="2:6">
      <c r="B116" s="109">
        <v>0.569849537037037</v>
      </c>
      <c r="C116" s="110">
        <v>171</v>
      </c>
      <c r="D116" s="111">
        <v>33.72</v>
      </c>
      <c r="E116" s="111">
        <v>5766.12</v>
      </c>
      <c r="F116" s="60" t="s">
        <v>12</v>
      </c>
    </row>
    <row r="117" spans="2:6">
      <c r="B117" s="109">
        <v>0.569849537037037</v>
      </c>
      <c r="C117" s="110">
        <v>149</v>
      </c>
      <c r="D117" s="111">
        <v>33.72</v>
      </c>
      <c r="E117" s="111">
        <v>5024.28</v>
      </c>
      <c r="F117" s="60" t="s">
        <v>12</v>
      </c>
    </row>
    <row r="118" spans="2:6">
      <c r="B118" s="109">
        <v>0.56995370370370368</v>
      </c>
      <c r="C118" s="110">
        <v>44</v>
      </c>
      <c r="D118" s="111">
        <v>33.68</v>
      </c>
      <c r="E118" s="111">
        <v>1481.92</v>
      </c>
      <c r="F118" s="60" t="s">
        <v>12</v>
      </c>
    </row>
    <row r="119" spans="2:6">
      <c r="B119" s="109">
        <v>0.57138888888888884</v>
      </c>
      <c r="C119" s="110">
        <v>13</v>
      </c>
      <c r="D119" s="111">
        <v>33.68</v>
      </c>
      <c r="E119" s="111">
        <v>437.84</v>
      </c>
      <c r="F119" s="60" t="s">
        <v>12</v>
      </c>
    </row>
    <row r="120" spans="2:6">
      <c r="B120" s="109">
        <v>0.57138888888888884</v>
      </c>
      <c r="C120" s="110">
        <v>36</v>
      </c>
      <c r="D120" s="111">
        <v>33.68</v>
      </c>
      <c r="E120" s="111">
        <v>1212.48</v>
      </c>
      <c r="F120" s="60" t="s">
        <v>12</v>
      </c>
    </row>
    <row r="121" spans="2:6">
      <c r="B121" s="109">
        <v>0.57439814814814816</v>
      </c>
      <c r="C121" s="110">
        <v>97</v>
      </c>
      <c r="D121" s="111">
        <v>33.64</v>
      </c>
      <c r="E121" s="111">
        <v>3263.08</v>
      </c>
      <c r="F121" s="60" t="s">
        <v>12</v>
      </c>
    </row>
    <row r="122" spans="2:6">
      <c r="B122" s="109">
        <v>0.5753125</v>
      </c>
      <c r="C122" s="110">
        <v>89</v>
      </c>
      <c r="D122" s="111">
        <v>33.64</v>
      </c>
      <c r="E122" s="111">
        <v>2993.96</v>
      </c>
      <c r="F122" s="60" t="s">
        <v>12</v>
      </c>
    </row>
    <row r="123" spans="2:6">
      <c r="B123" s="109">
        <v>0.58166666666666667</v>
      </c>
      <c r="C123" s="110">
        <v>90</v>
      </c>
      <c r="D123" s="111">
        <v>33.68</v>
      </c>
      <c r="E123" s="111">
        <v>3031.2</v>
      </c>
      <c r="F123" s="60" t="s">
        <v>12</v>
      </c>
    </row>
    <row r="124" spans="2:6">
      <c r="B124" s="109">
        <v>0.58248842592592598</v>
      </c>
      <c r="C124" s="110">
        <v>46</v>
      </c>
      <c r="D124" s="111">
        <v>33.68</v>
      </c>
      <c r="E124" s="111">
        <v>1549.28</v>
      </c>
      <c r="F124" s="60" t="s">
        <v>12</v>
      </c>
    </row>
    <row r="125" spans="2:6">
      <c r="B125" s="109">
        <v>0.5843518518518519</v>
      </c>
      <c r="C125" s="110">
        <v>91</v>
      </c>
      <c r="D125" s="111">
        <v>33.659999999999997</v>
      </c>
      <c r="E125" s="111">
        <v>3063.0599999999995</v>
      </c>
      <c r="F125" s="60" t="s">
        <v>12</v>
      </c>
    </row>
    <row r="126" spans="2:6">
      <c r="B126" s="109">
        <v>0.59006944444444442</v>
      </c>
      <c r="C126" s="110">
        <v>97</v>
      </c>
      <c r="D126" s="111">
        <v>33.68</v>
      </c>
      <c r="E126" s="111">
        <v>3266.96</v>
      </c>
      <c r="F126" s="60" t="s">
        <v>12</v>
      </c>
    </row>
    <row r="127" spans="2:6">
      <c r="B127" s="109">
        <v>0.59006944444444442</v>
      </c>
      <c r="C127" s="110">
        <v>165</v>
      </c>
      <c r="D127" s="111">
        <v>33.68</v>
      </c>
      <c r="E127" s="111">
        <v>5557.2</v>
      </c>
      <c r="F127" s="60" t="s">
        <v>12</v>
      </c>
    </row>
    <row r="128" spans="2:6">
      <c r="B128" s="109">
        <v>0.59273148148148147</v>
      </c>
      <c r="C128" s="110">
        <v>97</v>
      </c>
      <c r="D128" s="111">
        <v>33.64</v>
      </c>
      <c r="E128" s="111">
        <v>3263.08</v>
      </c>
      <c r="F128" s="60" t="s">
        <v>12</v>
      </c>
    </row>
    <row r="129" spans="2:6">
      <c r="B129" s="109">
        <v>0.59564814814814815</v>
      </c>
      <c r="C129" s="110">
        <v>204</v>
      </c>
      <c r="D129" s="111">
        <v>33.659999999999997</v>
      </c>
      <c r="E129" s="111">
        <v>6866.6399999999994</v>
      </c>
      <c r="F129" s="60" t="s">
        <v>12</v>
      </c>
    </row>
    <row r="130" spans="2:6">
      <c r="B130" s="109">
        <v>0.60006944444444443</v>
      </c>
      <c r="C130" s="110">
        <v>81</v>
      </c>
      <c r="D130" s="111">
        <v>33.64</v>
      </c>
      <c r="E130" s="111">
        <v>2724.84</v>
      </c>
      <c r="F130" s="60" t="s">
        <v>12</v>
      </c>
    </row>
    <row r="131" spans="2:6">
      <c r="B131" s="109">
        <v>0.60032407407407407</v>
      </c>
      <c r="C131" s="110">
        <v>62</v>
      </c>
      <c r="D131" s="111">
        <v>33.64</v>
      </c>
      <c r="E131" s="111">
        <v>2085.6799999999998</v>
      </c>
      <c r="F131" s="60" t="s">
        <v>12</v>
      </c>
    </row>
    <row r="132" spans="2:6">
      <c r="B132" s="109">
        <v>0.60056712962962966</v>
      </c>
      <c r="C132" s="110">
        <v>54</v>
      </c>
      <c r="D132" s="111">
        <v>33.64</v>
      </c>
      <c r="E132" s="111">
        <v>1816.56</v>
      </c>
      <c r="F132" s="60" t="s">
        <v>12</v>
      </c>
    </row>
    <row r="133" spans="2:6">
      <c r="B133" s="109">
        <v>0.60385416666666669</v>
      </c>
      <c r="C133" s="110">
        <v>93</v>
      </c>
      <c r="D133" s="111">
        <v>33.64</v>
      </c>
      <c r="E133" s="111">
        <v>3128.52</v>
      </c>
      <c r="F133" s="60" t="s">
        <v>12</v>
      </c>
    </row>
    <row r="134" spans="2:6">
      <c r="B134" s="109">
        <v>0.60971064814814813</v>
      </c>
      <c r="C134" s="110">
        <v>1</v>
      </c>
      <c r="D134" s="111">
        <v>33.68</v>
      </c>
      <c r="E134" s="111">
        <v>33.68</v>
      </c>
      <c r="F134" s="60" t="s">
        <v>12</v>
      </c>
    </row>
    <row r="135" spans="2:6">
      <c r="B135" s="109">
        <v>0.61098379629629629</v>
      </c>
      <c r="C135" s="110">
        <v>302</v>
      </c>
      <c r="D135" s="111">
        <v>33.68</v>
      </c>
      <c r="E135" s="111">
        <v>10171.36</v>
      </c>
      <c r="F135" s="60" t="s">
        <v>12</v>
      </c>
    </row>
    <row r="136" spans="2:6">
      <c r="B136" s="109">
        <v>0.61153935185185182</v>
      </c>
      <c r="C136" s="110">
        <v>158</v>
      </c>
      <c r="D136" s="111">
        <v>33.659999999999997</v>
      </c>
      <c r="E136" s="111">
        <v>5318.28</v>
      </c>
      <c r="F136" s="60" t="s">
        <v>12</v>
      </c>
    </row>
    <row r="137" spans="2:6">
      <c r="B137" s="109">
        <v>0.61554398148148148</v>
      </c>
      <c r="C137" s="110">
        <v>262</v>
      </c>
      <c r="D137" s="111">
        <v>33.76</v>
      </c>
      <c r="E137" s="111">
        <v>8845.119999999999</v>
      </c>
      <c r="F137" s="60" t="s">
        <v>12</v>
      </c>
    </row>
    <row r="138" spans="2:6">
      <c r="B138" s="109">
        <v>0.62167824074074074</v>
      </c>
      <c r="C138" s="110">
        <v>108</v>
      </c>
      <c r="D138" s="111">
        <v>33.76</v>
      </c>
      <c r="E138" s="111">
        <v>3646.08</v>
      </c>
      <c r="F138" s="60" t="s">
        <v>12</v>
      </c>
    </row>
    <row r="139" spans="2:6">
      <c r="B139" s="109">
        <v>0.62167824074074074</v>
      </c>
      <c r="C139" s="110">
        <v>205</v>
      </c>
      <c r="D139" s="111">
        <v>33.76</v>
      </c>
      <c r="E139" s="111">
        <v>6920.7999999999993</v>
      </c>
      <c r="F139" s="60" t="s">
        <v>12</v>
      </c>
    </row>
    <row r="140" spans="2:6">
      <c r="B140" s="109">
        <v>0.62261574074074078</v>
      </c>
      <c r="C140" s="110">
        <v>78</v>
      </c>
      <c r="D140" s="111">
        <v>33.68</v>
      </c>
      <c r="E140" s="111">
        <v>2627.04</v>
      </c>
      <c r="F140" s="60" t="s">
        <v>12</v>
      </c>
    </row>
    <row r="141" spans="2:6">
      <c r="B141" s="109">
        <v>0.62318287037037035</v>
      </c>
      <c r="C141" s="110">
        <v>15</v>
      </c>
      <c r="D141" s="111">
        <v>33.68</v>
      </c>
      <c r="E141" s="111">
        <v>505.2</v>
      </c>
      <c r="F141" s="60" t="s">
        <v>12</v>
      </c>
    </row>
    <row r="142" spans="2:6">
      <c r="B142" s="109">
        <v>0.62565972222222221</v>
      </c>
      <c r="C142" s="110">
        <v>7</v>
      </c>
      <c r="D142" s="111">
        <v>33.659999999999997</v>
      </c>
      <c r="E142" s="111">
        <v>235.61999999999998</v>
      </c>
      <c r="F142" s="60" t="s">
        <v>12</v>
      </c>
    </row>
    <row r="143" spans="2:6">
      <c r="B143" s="109">
        <v>0.62569444444444444</v>
      </c>
      <c r="C143" s="110">
        <v>81</v>
      </c>
      <c r="D143" s="111">
        <v>33.659999999999997</v>
      </c>
      <c r="E143" s="111">
        <v>2726.4599999999996</v>
      </c>
      <c r="F143" s="60" t="s">
        <v>12</v>
      </c>
    </row>
    <row r="144" spans="2:6">
      <c r="B144" s="109">
        <v>0.62571759259259263</v>
      </c>
      <c r="C144" s="110">
        <v>7</v>
      </c>
      <c r="D144" s="111">
        <v>33.659999999999997</v>
      </c>
      <c r="E144" s="111">
        <v>235.61999999999998</v>
      </c>
      <c r="F144" s="60" t="s">
        <v>12</v>
      </c>
    </row>
    <row r="145" spans="2:6">
      <c r="B145" s="109">
        <v>0.62640046296296292</v>
      </c>
      <c r="C145" s="110">
        <v>98</v>
      </c>
      <c r="D145" s="111">
        <v>33.64</v>
      </c>
      <c r="E145" s="111">
        <v>3296.7200000000003</v>
      </c>
      <c r="F145" s="60" t="s">
        <v>12</v>
      </c>
    </row>
    <row r="146" spans="2:6">
      <c r="B146" s="109">
        <v>0.6296180555555555</v>
      </c>
      <c r="C146" s="110">
        <v>96</v>
      </c>
      <c r="D146" s="111">
        <v>33.619999999999997</v>
      </c>
      <c r="E146" s="111">
        <v>3227.5199999999995</v>
      </c>
      <c r="F146" s="60" t="s">
        <v>12</v>
      </c>
    </row>
    <row r="147" spans="2:6">
      <c r="B147" s="109">
        <v>0.6296180555555555</v>
      </c>
      <c r="C147" s="110">
        <v>81</v>
      </c>
      <c r="D147" s="111">
        <v>33.619999999999997</v>
      </c>
      <c r="E147" s="111">
        <v>2723.22</v>
      </c>
      <c r="F147" s="60" t="s">
        <v>12</v>
      </c>
    </row>
    <row r="148" spans="2:6">
      <c r="B148" s="109">
        <v>0.62964120370370369</v>
      </c>
      <c r="C148" s="110">
        <v>154</v>
      </c>
      <c r="D148" s="111">
        <v>33.619999999999997</v>
      </c>
      <c r="E148" s="111">
        <v>5177.4799999999996</v>
      </c>
      <c r="F148" s="60" t="s">
        <v>12</v>
      </c>
    </row>
    <row r="149" spans="2:6">
      <c r="B149" s="109">
        <v>0.63184027777777774</v>
      </c>
      <c r="C149" s="110">
        <v>93</v>
      </c>
      <c r="D149" s="111">
        <v>33.5</v>
      </c>
      <c r="E149" s="111">
        <v>3115.5</v>
      </c>
      <c r="F149" s="60" t="s">
        <v>12</v>
      </c>
    </row>
    <row r="150" spans="2:6">
      <c r="B150" s="109">
        <v>0.63406249999999997</v>
      </c>
      <c r="C150" s="110">
        <v>47</v>
      </c>
      <c r="D150" s="111">
        <v>33.54</v>
      </c>
      <c r="E150" s="111">
        <v>1576.3799999999999</v>
      </c>
      <c r="F150" s="60" t="s">
        <v>12</v>
      </c>
    </row>
    <row r="151" spans="2:6">
      <c r="B151" s="109">
        <v>0.63406249999999997</v>
      </c>
      <c r="C151" s="110">
        <v>50</v>
      </c>
      <c r="D151" s="111">
        <v>33.54</v>
      </c>
      <c r="E151" s="111">
        <v>1677</v>
      </c>
      <c r="F151" s="60" t="s">
        <v>12</v>
      </c>
    </row>
    <row r="152" spans="2:6">
      <c r="B152" s="109">
        <v>0.63585648148148144</v>
      </c>
      <c r="C152" s="110">
        <v>87</v>
      </c>
      <c r="D152" s="111">
        <v>33.520000000000003</v>
      </c>
      <c r="E152" s="111">
        <v>2916.2400000000002</v>
      </c>
      <c r="F152" s="60" t="s">
        <v>12</v>
      </c>
    </row>
    <row r="153" spans="2:6">
      <c r="B153" s="109">
        <v>0.63585648148148144</v>
      </c>
      <c r="C153" s="110">
        <v>7</v>
      </c>
      <c r="D153" s="111">
        <v>33.520000000000003</v>
      </c>
      <c r="E153" s="111">
        <v>234.64000000000001</v>
      </c>
      <c r="F153" s="60" t="s">
        <v>12</v>
      </c>
    </row>
    <row r="154" spans="2:6">
      <c r="B154" s="109">
        <v>0.63876157407407408</v>
      </c>
      <c r="C154" s="110">
        <v>93</v>
      </c>
      <c r="D154" s="111">
        <v>33.44</v>
      </c>
      <c r="E154" s="111">
        <v>3109.9199999999996</v>
      </c>
      <c r="F154" s="60" t="s">
        <v>12</v>
      </c>
    </row>
    <row r="155" spans="2:6">
      <c r="B155" s="109">
        <v>0.64031249999999995</v>
      </c>
      <c r="C155" s="110">
        <v>92</v>
      </c>
      <c r="D155" s="111">
        <v>33.26</v>
      </c>
      <c r="E155" s="111">
        <v>3059.9199999999996</v>
      </c>
      <c r="F155" s="60" t="s">
        <v>12</v>
      </c>
    </row>
    <row r="156" spans="2:6">
      <c r="B156" s="109">
        <v>0.64320601851851855</v>
      </c>
      <c r="C156" s="110">
        <v>90</v>
      </c>
      <c r="D156" s="111">
        <v>33.24</v>
      </c>
      <c r="E156" s="111">
        <v>2991.6000000000004</v>
      </c>
      <c r="F156" s="60" t="s">
        <v>12</v>
      </c>
    </row>
    <row r="157" spans="2:6">
      <c r="B157" s="109">
        <v>0.64333333333333331</v>
      </c>
      <c r="C157" s="110">
        <v>142</v>
      </c>
      <c r="D157" s="111">
        <v>33.200000000000003</v>
      </c>
      <c r="E157" s="111">
        <v>4714.4000000000005</v>
      </c>
      <c r="F157" s="60" t="s">
        <v>12</v>
      </c>
    </row>
    <row r="158" spans="2:6">
      <c r="B158" s="109">
        <v>0.64872685185185186</v>
      </c>
      <c r="C158" s="110">
        <v>619</v>
      </c>
      <c r="D158" s="111">
        <v>33.22</v>
      </c>
      <c r="E158" s="111">
        <v>20563.18</v>
      </c>
      <c r="F158" s="60" t="s">
        <v>12</v>
      </c>
    </row>
    <row r="159" spans="2:6">
      <c r="B159" s="109">
        <v>0.65071759259259254</v>
      </c>
      <c r="C159" s="110">
        <v>125</v>
      </c>
      <c r="D159" s="111">
        <v>33.299999999999997</v>
      </c>
      <c r="E159" s="111">
        <v>4162.5</v>
      </c>
      <c r="F159" s="60" t="s">
        <v>12</v>
      </c>
    </row>
    <row r="160" spans="2:6">
      <c r="B160" s="109">
        <v>0.65071759259259254</v>
      </c>
      <c r="C160" s="110">
        <v>157</v>
      </c>
      <c r="D160" s="111">
        <v>33.299999999999997</v>
      </c>
      <c r="E160" s="111">
        <v>5228.0999999999995</v>
      </c>
      <c r="F160" s="60" t="s">
        <v>12</v>
      </c>
    </row>
    <row r="161" spans="2:6">
      <c r="B161" s="109">
        <v>0.65634259259259264</v>
      </c>
      <c r="C161" s="110">
        <v>457</v>
      </c>
      <c r="D161" s="111">
        <v>33.340000000000003</v>
      </c>
      <c r="E161" s="111">
        <v>15236.380000000001</v>
      </c>
      <c r="F161" s="60" t="s">
        <v>12</v>
      </c>
    </row>
    <row r="162" spans="2:6">
      <c r="B162" s="109">
        <v>0.65762731481481485</v>
      </c>
      <c r="C162" s="110">
        <v>455</v>
      </c>
      <c r="D162" s="111">
        <v>33.32</v>
      </c>
      <c r="E162" s="111">
        <v>15160.6</v>
      </c>
      <c r="F162" s="60" t="s">
        <v>12</v>
      </c>
    </row>
    <row r="163" spans="2:6">
      <c r="B163" s="109">
        <v>0.65917824074074072</v>
      </c>
      <c r="C163" s="110">
        <v>16</v>
      </c>
      <c r="D163" s="111">
        <v>33.32</v>
      </c>
      <c r="E163" s="111">
        <v>533.12</v>
      </c>
      <c r="F163" s="60" t="s">
        <v>12</v>
      </c>
    </row>
    <row r="164" spans="2:6">
      <c r="B164" s="109">
        <v>0.65954861111111107</v>
      </c>
      <c r="C164" s="110">
        <v>83</v>
      </c>
      <c r="D164" s="111">
        <v>33.32</v>
      </c>
      <c r="E164" s="111">
        <v>2765.56</v>
      </c>
      <c r="F164" s="60" t="s">
        <v>12</v>
      </c>
    </row>
    <row r="165" spans="2:6">
      <c r="B165" s="109">
        <v>0.65954861111111107</v>
      </c>
      <c r="C165" s="110">
        <v>24</v>
      </c>
      <c r="D165" s="111">
        <v>33.32</v>
      </c>
      <c r="E165" s="111">
        <v>799.68000000000006</v>
      </c>
      <c r="F165" s="60" t="s">
        <v>12</v>
      </c>
    </row>
    <row r="166" spans="2:6">
      <c r="B166" s="109">
        <v>0.66049768518518515</v>
      </c>
      <c r="C166" s="110">
        <v>94</v>
      </c>
      <c r="D166" s="111">
        <v>33.28</v>
      </c>
      <c r="E166" s="111">
        <v>3128.32</v>
      </c>
      <c r="F166" s="60" t="s">
        <v>12</v>
      </c>
    </row>
    <row r="167" spans="2:6">
      <c r="B167" s="109">
        <v>0.6630787037037037</v>
      </c>
      <c r="C167" s="110">
        <v>132</v>
      </c>
      <c r="D167" s="111">
        <v>33.200000000000003</v>
      </c>
      <c r="E167" s="111">
        <v>4382.4000000000005</v>
      </c>
      <c r="F167" s="60" t="s">
        <v>12</v>
      </c>
    </row>
    <row r="168" spans="2:6">
      <c r="B168" s="109">
        <v>0.66446759259259258</v>
      </c>
      <c r="C168" s="110">
        <v>101</v>
      </c>
      <c r="D168" s="111">
        <v>33.18</v>
      </c>
      <c r="E168" s="111">
        <v>3351.18</v>
      </c>
      <c r="F168" s="60" t="s">
        <v>12</v>
      </c>
    </row>
    <row r="169" spans="2:6">
      <c r="B169" s="109">
        <v>0.66556712962962961</v>
      </c>
      <c r="C169" s="110">
        <v>92</v>
      </c>
      <c r="D169" s="111">
        <v>33.18</v>
      </c>
      <c r="E169" s="111">
        <v>3052.56</v>
      </c>
      <c r="F169" s="60" t="s">
        <v>12</v>
      </c>
    </row>
    <row r="170" spans="2:6">
      <c r="B170" s="109">
        <v>0.66949074074074078</v>
      </c>
      <c r="C170" s="110">
        <v>202</v>
      </c>
      <c r="D170" s="111">
        <v>33.26</v>
      </c>
      <c r="E170" s="111">
        <v>6718.5199999999995</v>
      </c>
      <c r="F170" s="60" t="s">
        <v>12</v>
      </c>
    </row>
    <row r="171" spans="2:6">
      <c r="B171" s="109">
        <v>0.66949074074074078</v>
      </c>
      <c r="C171" s="110">
        <v>282</v>
      </c>
      <c r="D171" s="111">
        <v>33.26</v>
      </c>
      <c r="E171" s="111">
        <v>9379.32</v>
      </c>
      <c r="F171" s="60" t="s">
        <v>12</v>
      </c>
    </row>
    <row r="172" spans="2:6">
      <c r="B172" s="109">
        <v>0.67018518518518522</v>
      </c>
      <c r="C172" s="110">
        <v>51</v>
      </c>
      <c r="D172" s="111">
        <v>33.22</v>
      </c>
      <c r="E172" s="111">
        <v>1694.22</v>
      </c>
      <c r="F172" s="60" t="s">
        <v>12</v>
      </c>
    </row>
    <row r="173" spans="2:6">
      <c r="B173" s="109">
        <v>0.67020833333333329</v>
      </c>
      <c r="C173" s="110">
        <v>38</v>
      </c>
      <c r="D173" s="111">
        <v>33.22</v>
      </c>
      <c r="E173" s="111">
        <v>1262.3599999999999</v>
      </c>
      <c r="F173" s="60" t="s">
        <v>12</v>
      </c>
    </row>
    <row r="174" spans="2:6">
      <c r="B174" s="109">
        <v>0.67447916666666663</v>
      </c>
      <c r="C174" s="110">
        <v>186</v>
      </c>
      <c r="D174" s="111">
        <v>33.22</v>
      </c>
      <c r="E174" s="111">
        <v>6178.92</v>
      </c>
      <c r="F174" s="60" t="s">
        <v>12</v>
      </c>
    </row>
    <row r="175" spans="2:6">
      <c r="B175" s="109">
        <v>0.67600694444444442</v>
      </c>
      <c r="C175" s="110">
        <v>331</v>
      </c>
      <c r="D175" s="111">
        <v>33.24</v>
      </c>
      <c r="E175" s="111">
        <v>11002.44</v>
      </c>
      <c r="F175" s="60" t="s">
        <v>12</v>
      </c>
    </row>
    <row r="176" spans="2:6">
      <c r="B176" s="109">
        <v>0.67703703703703699</v>
      </c>
      <c r="C176" s="110">
        <v>83</v>
      </c>
      <c r="D176" s="111">
        <v>33.24</v>
      </c>
      <c r="E176" s="111">
        <v>2758.92</v>
      </c>
      <c r="F176" s="60" t="s">
        <v>12</v>
      </c>
    </row>
    <row r="177" spans="2:6">
      <c r="B177" s="109">
        <v>0.67703703703703699</v>
      </c>
      <c r="C177" s="110">
        <v>12</v>
      </c>
      <c r="D177" s="111">
        <v>33.24</v>
      </c>
      <c r="E177" s="111">
        <v>398.88</v>
      </c>
      <c r="F177" s="60" t="s">
        <v>12</v>
      </c>
    </row>
    <row r="178" spans="2:6">
      <c r="B178" s="109">
        <v>0.67929398148148146</v>
      </c>
      <c r="C178" s="110">
        <v>88</v>
      </c>
      <c r="D178" s="111">
        <v>33.18</v>
      </c>
      <c r="E178" s="111">
        <v>2919.84</v>
      </c>
      <c r="F178" s="60" t="s">
        <v>12</v>
      </c>
    </row>
    <row r="179" spans="2:6">
      <c r="B179" s="109">
        <v>0.67967592592592596</v>
      </c>
      <c r="C179" s="110">
        <v>13</v>
      </c>
      <c r="D179" s="111">
        <v>33.18</v>
      </c>
      <c r="E179" s="111">
        <v>431.34</v>
      </c>
      <c r="F179" s="60" t="s">
        <v>12</v>
      </c>
    </row>
    <row r="180" spans="2:6">
      <c r="B180" s="109">
        <v>0.6799074074074074</v>
      </c>
      <c r="C180" s="110">
        <v>110</v>
      </c>
      <c r="D180" s="111">
        <v>33.14</v>
      </c>
      <c r="E180" s="111">
        <v>3645.4</v>
      </c>
      <c r="F180" s="60" t="s">
        <v>12</v>
      </c>
    </row>
    <row r="181" spans="2:6">
      <c r="B181" s="109">
        <v>0.68305555555555553</v>
      </c>
      <c r="C181" s="110">
        <v>313</v>
      </c>
      <c r="D181" s="111">
        <v>33.200000000000003</v>
      </c>
      <c r="E181" s="111">
        <v>10391.6</v>
      </c>
      <c r="F181" s="60" t="s">
        <v>12</v>
      </c>
    </row>
    <row r="182" spans="2:6">
      <c r="B182" s="109">
        <v>0.68483796296296295</v>
      </c>
      <c r="C182" s="110">
        <v>181</v>
      </c>
      <c r="D182" s="111">
        <v>33.18</v>
      </c>
      <c r="E182" s="111">
        <v>6005.58</v>
      </c>
      <c r="F182" s="60" t="s">
        <v>12</v>
      </c>
    </row>
    <row r="183" spans="2:6">
      <c r="B183" s="109">
        <v>0.68871527777777775</v>
      </c>
      <c r="C183" s="110">
        <v>60</v>
      </c>
      <c r="D183" s="111">
        <v>33.28</v>
      </c>
      <c r="E183" s="111">
        <v>1996.8000000000002</v>
      </c>
      <c r="F183" s="60" t="s">
        <v>12</v>
      </c>
    </row>
    <row r="184" spans="2:6">
      <c r="B184" s="109">
        <v>0.68892361111111111</v>
      </c>
      <c r="C184" s="110">
        <v>89</v>
      </c>
      <c r="D184" s="111">
        <v>33.28</v>
      </c>
      <c r="E184" s="111">
        <v>2961.92</v>
      </c>
      <c r="F184" s="60" t="s">
        <v>12</v>
      </c>
    </row>
    <row r="185" spans="2:6">
      <c r="B185" s="109">
        <v>0.69039351851851849</v>
      </c>
      <c r="C185" s="110">
        <v>140</v>
      </c>
      <c r="D185" s="111">
        <v>33.340000000000003</v>
      </c>
      <c r="E185" s="111">
        <v>4667.6000000000004</v>
      </c>
      <c r="F185" s="60" t="s">
        <v>12</v>
      </c>
    </row>
    <row r="186" spans="2:6">
      <c r="B186" s="109">
        <v>0.69115740740740739</v>
      </c>
      <c r="C186" s="110">
        <v>236</v>
      </c>
      <c r="D186" s="111">
        <v>33.299999999999997</v>
      </c>
      <c r="E186" s="111">
        <v>7858.7999999999993</v>
      </c>
      <c r="F186" s="60" t="s">
        <v>12</v>
      </c>
    </row>
    <row r="187" spans="2:6">
      <c r="B187" s="109">
        <v>0.69587962962962968</v>
      </c>
      <c r="C187" s="110">
        <v>306</v>
      </c>
      <c r="D187" s="111">
        <v>33.26</v>
      </c>
      <c r="E187" s="111">
        <v>10177.56</v>
      </c>
      <c r="F187" s="60" t="s">
        <v>12</v>
      </c>
    </row>
    <row r="188" spans="2:6">
      <c r="B188" s="109">
        <v>0.6986458333333333</v>
      </c>
      <c r="C188" s="110">
        <v>113</v>
      </c>
      <c r="D188" s="111">
        <v>33.26</v>
      </c>
      <c r="E188" s="111">
        <v>3758.3799999999997</v>
      </c>
      <c r="F188" s="60" t="s">
        <v>12</v>
      </c>
    </row>
    <row r="189" spans="2:6">
      <c r="B189" s="109">
        <v>0.6986458333333333</v>
      </c>
      <c r="C189" s="110">
        <v>84</v>
      </c>
      <c r="D189" s="111">
        <v>33.26</v>
      </c>
      <c r="E189" s="111">
        <v>2793.8399999999997</v>
      </c>
      <c r="F189" s="60" t="s">
        <v>12</v>
      </c>
    </row>
    <row r="190" spans="2:6">
      <c r="B190" s="109">
        <v>0.70572916666666663</v>
      </c>
      <c r="C190" s="110">
        <v>160</v>
      </c>
      <c r="D190" s="111">
        <v>33.32</v>
      </c>
      <c r="E190" s="111">
        <v>5331.2</v>
      </c>
      <c r="F190" s="60" t="s">
        <v>12</v>
      </c>
    </row>
    <row r="191" spans="2:6">
      <c r="B191" s="109">
        <v>0.70599537037037041</v>
      </c>
      <c r="C191" s="110">
        <v>100</v>
      </c>
      <c r="D191" s="111">
        <v>33.299999999999997</v>
      </c>
      <c r="E191" s="111">
        <v>3329.9999999999995</v>
      </c>
      <c r="F191" s="60" t="s">
        <v>12</v>
      </c>
    </row>
    <row r="192" spans="2:6">
      <c r="B192" s="109">
        <v>0.70851851851851855</v>
      </c>
      <c r="C192" s="110">
        <v>47</v>
      </c>
      <c r="D192" s="111">
        <v>33.299999999999997</v>
      </c>
      <c r="E192" s="111">
        <v>1565.1</v>
      </c>
      <c r="F192" s="60" t="s">
        <v>12</v>
      </c>
    </row>
    <row r="193" spans="2:6">
      <c r="B193" s="109">
        <v>0.70851851851851855</v>
      </c>
      <c r="C193" s="110">
        <v>383</v>
      </c>
      <c r="D193" s="111">
        <v>33.299999999999997</v>
      </c>
      <c r="E193" s="111">
        <v>12753.9</v>
      </c>
      <c r="F193" s="60" t="s">
        <v>12</v>
      </c>
    </row>
    <row r="194" spans="2:6">
      <c r="B194" s="109">
        <v>0.70853009259259259</v>
      </c>
      <c r="C194" s="110">
        <v>269</v>
      </c>
      <c r="D194" s="111">
        <v>33.299999999999997</v>
      </c>
      <c r="E194" s="111">
        <v>8957.6999999999989</v>
      </c>
      <c r="F194" s="60" t="s">
        <v>12</v>
      </c>
    </row>
    <row r="195" spans="2:6">
      <c r="B195" s="109">
        <v>0.71206018518518521</v>
      </c>
      <c r="C195" s="110">
        <v>472</v>
      </c>
      <c r="D195" s="111">
        <v>33.28</v>
      </c>
      <c r="E195" s="111">
        <v>15708.16</v>
      </c>
      <c r="F195" s="60" t="s">
        <v>12</v>
      </c>
    </row>
    <row r="196" spans="2:6">
      <c r="B196" s="109">
        <v>0.71228009259259262</v>
      </c>
      <c r="C196" s="110">
        <v>101</v>
      </c>
      <c r="D196" s="111">
        <v>33.26</v>
      </c>
      <c r="E196" s="111">
        <v>3359.2599999999998</v>
      </c>
      <c r="F196" s="60" t="s">
        <v>12</v>
      </c>
    </row>
    <row r="197" spans="2:6">
      <c r="B197" s="109">
        <v>0.72197916666666662</v>
      </c>
      <c r="C197" s="110">
        <v>92</v>
      </c>
      <c r="D197" s="111">
        <v>33.119999999999997</v>
      </c>
      <c r="E197" s="111">
        <v>3047.04</v>
      </c>
      <c r="F197" s="60" t="s">
        <v>12</v>
      </c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  <row r="330" spans="2:6">
      <c r="B330" s="109"/>
      <c r="C330" s="110"/>
      <c r="D330" s="111"/>
      <c r="E330" s="111"/>
      <c r="F330" s="60"/>
    </row>
    <row r="331" spans="2:6">
      <c r="B331" s="109"/>
      <c r="C331" s="110"/>
      <c r="D331" s="111"/>
      <c r="E331" s="111"/>
      <c r="F331" s="60"/>
    </row>
    <row r="332" spans="2:6">
      <c r="B332" s="109"/>
      <c r="C332" s="110"/>
      <c r="D332" s="111"/>
      <c r="E332" s="111"/>
      <c r="F332" s="60"/>
    </row>
    <row r="333" spans="2:6">
      <c r="B333" s="109"/>
      <c r="C333" s="110"/>
      <c r="D333" s="111"/>
      <c r="E333" s="111"/>
      <c r="F333" s="60"/>
    </row>
    <row r="334" spans="2:6">
      <c r="B334" s="109"/>
      <c r="C334" s="110"/>
      <c r="D334" s="111"/>
      <c r="E334" s="111"/>
      <c r="F334" s="60"/>
    </row>
    <row r="335" spans="2:6">
      <c r="B335" s="109"/>
      <c r="C335" s="110"/>
      <c r="D335" s="111"/>
      <c r="E335" s="111"/>
      <c r="F335" s="60"/>
    </row>
    <row r="336" spans="2:6">
      <c r="B336" s="109"/>
      <c r="C336" s="110"/>
      <c r="D336" s="111"/>
      <c r="E336" s="111"/>
      <c r="F336" s="60"/>
    </row>
    <row r="337" spans="2:6">
      <c r="B337" s="109"/>
      <c r="C337" s="110"/>
      <c r="D337" s="111"/>
      <c r="E337" s="111"/>
      <c r="F337" s="60"/>
    </row>
    <row r="338" spans="2:6">
      <c r="B338" s="109"/>
      <c r="C338" s="110"/>
      <c r="D338" s="111"/>
      <c r="E338" s="111"/>
      <c r="F338" s="60"/>
    </row>
    <row r="339" spans="2:6">
      <c r="B339" s="109"/>
      <c r="C339" s="110"/>
      <c r="D339" s="111"/>
      <c r="E339" s="111"/>
      <c r="F339" s="60"/>
    </row>
    <row r="340" spans="2:6">
      <c r="B340" s="109"/>
      <c r="C340" s="110"/>
      <c r="D340" s="111"/>
      <c r="E340" s="111"/>
      <c r="F340" s="60"/>
    </row>
    <row r="341" spans="2:6">
      <c r="B341" s="109"/>
      <c r="C341" s="110"/>
      <c r="D341" s="111"/>
      <c r="E341" s="111"/>
      <c r="F341" s="60"/>
    </row>
    <row r="342" spans="2:6">
      <c r="B342" s="109"/>
      <c r="C342" s="110"/>
      <c r="D342" s="111"/>
      <c r="E342" s="111"/>
      <c r="F342" s="60"/>
    </row>
    <row r="343" spans="2:6">
      <c r="B343" s="109"/>
      <c r="C343" s="110"/>
      <c r="D343" s="111"/>
      <c r="E343" s="111"/>
      <c r="F343" s="60"/>
    </row>
    <row r="344" spans="2:6">
      <c r="B344" s="109"/>
      <c r="C344" s="110"/>
      <c r="D344" s="111"/>
      <c r="E344" s="111"/>
      <c r="F344" s="60"/>
    </row>
    <row r="345" spans="2:6">
      <c r="B345" s="109"/>
      <c r="C345" s="110"/>
      <c r="D345" s="111"/>
      <c r="E345" s="111"/>
      <c r="F345" s="60"/>
    </row>
    <row r="346" spans="2:6">
      <c r="B346" s="109"/>
      <c r="C346" s="110"/>
      <c r="D346" s="111"/>
      <c r="E346" s="111"/>
      <c r="F346" s="60"/>
    </row>
    <row r="347" spans="2:6">
      <c r="B347" s="109"/>
      <c r="C347" s="110"/>
      <c r="D347" s="111"/>
      <c r="E347" s="111"/>
      <c r="F347" s="60"/>
    </row>
    <row r="348" spans="2:6">
      <c r="B348" s="109"/>
      <c r="C348" s="110"/>
      <c r="D348" s="111"/>
      <c r="E348" s="111"/>
      <c r="F348" s="60"/>
    </row>
    <row r="349" spans="2:6">
      <c r="B349" s="109"/>
      <c r="C349" s="110"/>
      <c r="D349" s="111"/>
      <c r="E349" s="111"/>
      <c r="F349" s="60"/>
    </row>
    <row r="350" spans="2:6">
      <c r="B350" s="109"/>
      <c r="C350" s="110"/>
      <c r="D350" s="111"/>
      <c r="E350" s="111"/>
      <c r="F350" s="60"/>
    </row>
    <row r="351" spans="2:6">
      <c r="B351" s="109"/>
      <c r="C351" s="110"/>
      <c r="D351" s="111"/>
      <c r="E351" s="111"/>
      <c r="F351" s="60"/>
    </row>
    <row r="352" spans="2:6">
      <c r="B352" s="109"/>
      <c r="C352" s="110"/>
      <c r="D352" s="111"/>
      <c r="E352" s="111"/>
      <c r="F352" s="60"/>
    </row>
    <row r="353" spans="2:6">
      <c r="B353" s="109"/>
      <c r="C353" s="110"/>
      <c r="D353" s="111"/>
      <c r="E353" s="111"/>
      <c r="F353" s="60"/>
    </row>
    <row r="354" spans="2:6">
      <c r="B354" s="109"/>
      <c r="C354" s="110"/>
      <c r="D354" s="111"/>
      <c r="E354" s="111"/>
      <c r="F354" s="60"/>
    </row>
    <row r="355" spans="2:6">
      <c r="B355" s="109"/>
      <c r="C355" s="110"/>
      <c r="D355" s="111"/>
      <c r="E355" s="111"/>
      <c r="F355" s="60"/>
    </row>
    <row r="356" spans="2:6">
      <c r="B356" s="109"/>
      <c r="C356" s="110"/>
      <c r="D356" s="111"/>
      <c r="E356" s="111"/>
      <c r="F356" s="60"/>
    </row>
    <row r="357" spans="2:6">
      <c r="B357" s="109"/>
      <c r="C357" s="110"/>
      <c r="D357" s="111"/>
      <c r="E357" s="111"/>
      <c r="F357" s="60"/>
    </row>
    <row r="358" spans="2:6">
      <c r="B358" s="109"/>
      <c r="C358" s="110"/>
      <c r="D358" s="111"/>
      <c r="E358" s="111"/>
      <c r="F358" s="60"/>
    </row>
    <row r="359" spans="2:6">
      <c r="B359" s="109"/>
      <c r="C359" s="110"/>
      <c r="D359" s="111"/>
      <c r="E359" s="111"/>
      <c r="F359" s="60"/>
    </row>
    <row r="360" spans="2:6">
      <c r="B360" s="109"/>
      <c r="C360" s="110"/>
      <c r="D360" s="111"/>
      <c r="E360" s="111"/>
      <c r="F360" s="60"/>
    </row>
    <row r="361" spans="2:6">
      <c r="B361" s="109"/>
      <c r="C361" s="110"/>
      <c r="D361" s="111"/>
      <c r="E361" s="111"/>
      <c r="F361" s="60"/>
    </row>
    <row r="362" spans="2:6">
      <c r="B362" s="109"/>
      <c r="C362" s="110"/>
      <c r="D362" s="111"/>
      <c r="E362" s="111"/>
      <c r="F362" s="60"/>
    </row>
    <row r="363" spans="2:6">
      <c r="B363" s="109"/>
      <c r="C363" s="110"/>
      <c r="D363" s="111"/>
      <c r="E363" s="111"/>
      <c r="F363" s="60"/>
    </row>
    <row r="364" spans="2:6">
      <c r="B364" s="109"/>
      <c r="C364" s="110"/>
      <c r="D364" s="111"/>
      <c r="E364" s="111"/>
      <c r="F364" s="60"/>
    </row>
    <row r="365" spans="2:6">
      <c r="B365" s="109"/>
      <c r="C365" s="110"/>
      <c r="D365" s="111"/>
      <c r="E365" s="111"/>
      <c r="F365" s="60"/>
    </row>
    <row r="366" spans="2:6">
      <c r="B366" s="109"/>
      <c r="C366" s="110"/>
      <c r="D366" s="111"/>
      <c r="E366" s="111"/>
      <c r="F366" s="60"/>
    </row>
    <row r="367" spans="2:6">
      <c r="B367" s="109"/>
      <c r="C367" s="110"/>
      <c r="D367" s="111"/>
      <c r="E367" s="111"/>
      <c r="F367" s="60"/>
    </row>
    <row r="368" spans="2:6">
      <c r="B368" s="109"/>
      <c r="C368" s="110"/>
      <c r="D368" s="111"/>
      <c r="E368" s="111"/>
      <c r="F368" s="60"/>
    </row>
    <row r="369" spans="2:6">
      <c r="B369" s="109"/>
      <c r="C369" s="110"/>
      <c r="D369" s="111"/>
      <c r="E369" s="111"/>
      <c r="F369" s="60"/>
    </row>
    <row r="370" spans="2:6">
      <c r="B370" s="109"/>
      <c r="C370" s="110"/>
      <c r="D370" s="111"/>
      <c r="E370" s="111"/>
      <c r="F370" s="60"/>
    </row>
    <row r="371" spans="2:6">
      <c r="B371" s="109"/>
      <c r="C371" s="110"/>
      <c r="D371" s="111"/>
      <c r="E371" s="111"/>
      <c r="F371" s="60"/>
    </row>
    <row r="372" spans="2:6">
      <c r="B372" s="109"/>
      <c r="C372" s="110"/>
      <c r="D372" s="111"/>
      <c r="E372" s="111"/>
      <c r="F372" s="60"/>
    </row>
    <row r="373" spans="2:6">
      <c r="B373" s="109"/>
      <c r="C373" s="110"/>
      <c r="D373" s="111"/>
      <c r="E373" s="111"/>
      <c r="F373" s="60"/>
    </row>
    <row r="374" spans="2:6">
      <c r="B374" s="109"/>
      <c r="C374" s="110"/>
      <c r="D374" s="111"/>
      <c r="E374" s="111"/>
      <c r="F374" s="60"/>
    </row>
    <row r="375" spans="2:6">
      <c r="B375" s="109"/>
      <c r="C375" s="110"/>
      <c r="D375" s="111"/>
      <c r="E375" s="111"/>
      <c r="F375" s="60"/>
    </row>
    <row r="376" spans="2:6">
      <c r="B376" s="109"/>
      <c r="C376" s="110"/>
      <c r="D376" s="111"/>
      <c r="E376" s="111"/>
      <c r="F376" s="60"/>
    </row>
    <row r="377" spans="2:6">
      <c r="B377" s="109"/>
      <c r="C377" s="110"/>
      <c r="D377" s="111"/>
      <c r="E377" s="111"/>
      <c r="F377" s="60"/>
    </row>
    <row r="378" spans="2:6">
      <c r="B378" s="109"/>
      <c r="C378" s="110"/>
      <c r="D378" s="111"/>
      <c r="E378" s="111"/>
      <c r="F378" s="60"/>
    </row>
    <row r="379" spans="2:6">
      <c r="B379" s="109"/>
      <c r="C379" s="110"/>
      <c r="D379" s="111"/>
      <c r="E379" s="111"/>
      <c r="F379" s="60"/>
    </row>
    <row r="380" spans="2:6">
      <c r="B380" s="109"/>
      <c r="C380" s="110"/>
      <c r="D380" s="111"/>
      <c r="E380" s="111"/>
      <c r="F380" s="60"/>
    </row>
    <row r="381" spans="2:6">
      <c r="B381" s="109"/>
      <c r="C381" s="110"/>
      <c r="D381" s="111"/>
      <c r="E381" s="111"/>
      <c r="F381" s="60"/>
    </row>
    <row r="382" spans="2:6">
      <c r="B382" s="109"/>
      <c r="C382" s="110"/>
      <c r="D382" s="111"/>
      <c r="E382" s="111"/>
      <c r="F382" s="60"/>
    </row>
    <row r="383" spans="2:6">
      <c r="B383" s="109"/>
      <c r="C383" s="110"/>
      <c r="D383" s="111"/>
      <c r="E383" s="111"/>
      <c r="F383" s="60"/>
    </row>
    <row r="384" spans="2:6">
      <c r="B384" s="109"/>
      <c r="C384" s="110"/>
      <c r="D384" s="111"/>
      <c r="E384" s="111"/>
      <c r="F384" s="60"/>
    </row>
    <row r="385" spans="2:6">
      <c r="B385" s="109"/>
      <c r="C385" s="110"/>
      <c r="D385" s="111"/>
      <c r="E385" s="111"/>
      <c r="F385" s="60"/>
    </row>
    <row r="386" spans="2:6">
      <c r="B386" s="109"/>
      <c r="C386" s="110"/>
      <c r="D386" s="111"/>
      <c r="E386" s="111"/>
      <c r="F386" s="60"/>
    </row>
    <row r="387" spans="2:6">
      <c r="B387" s="109"/>
      <c r="C387" s="110"/>
      <c r="D387" s="111"/>
      <c r="E387" s="111"/>
      <c r="F387" s="60"/>
    </row>
    <row r="388" spans="2:6">
      <c r="B388" s="109"/>
      <c r="C388" s="110"/>
      <c r="D388" s="111"/>
      <c r="E388" s="111"/>
      <c r="F388" s="60"/>
    </row>
    <row r="389" spans="2:6">
      <c r="B389" s="109"/>
      <c r="C389" s="110"/>
      <c r="D389" s="111"/>
      <c r="E389" s="111"/>
      <c r="F389" s="60"/>
    </row>
    <row r="390" spans="2:6">
      <c r="B390" s="109"/>
      <c r="C390" s="110"/>
      <c r="D390" s="111"/>
      <c r="E390" s="111"/>
      <c r="F390" s="60"/>
    </row>
    <row r="391" spans="2:6">
      <c r="B391" s="109"/>
      <c r="C391" s="110"/>
      <c r="D391" s="111"/>
      <c r="E391" s="111"/>
      <c r="F391" s="60"/>
    </row>
    <row r="392" spans="2:6">
      <c r="B392" s="109"/>
      <c r="C392" s="110"/>
      <c r="D392" s="111"/>
      <c r="E392" s="111"/>
      <c r="F392" s="60"/>
    </row>
    <row r="393" spans="2:6">
      <c r="B393" s="109"/>
      <c r="C393" s="110"/>
      <c r="D393" s="111"/>
      <c r="E393" s="111"/>
      <c r="F393" s="60"/>
    </row>
    <row r="394" spans="2:6">
      <c r="B394" s="109"/>
      <c r="C394" s="110"/>
      <c r="D394" s="111"/>
      <c r="E394" s="111"/>
      <c r="F394" s="60"/>
    </row>
    <row r="395" spans="2:6">
      <c r="B395" s="109"/>
      <c r="C395" s="110"/>
      <c r="D395" s="111"/>
      <c r="E395" s="111"/>
      <c r="F395" s="60"/>
    </row>
    <row r="396" spans="2:6">
      <c r="B396" s="109"/>
      <c r="C396" s="110"/>
      <c r="D396" s="111"/>
      <c r="E396" s="111"/>
      <c r="F396" s="60"/>
    </row>
    <row r="397" spans="2:6">
      <c r="B397" s="109"/>
      <c r="C397" s="110"/>
      <c r="D397" s="111"/>
      <c r="E397" s="111"/>
      <c r="F397" s="60"/>
    </row>
    <row r="398" spans="2:6">
      <c r="B398" s="109"/>
      <c r="C398" s="110"/>
      <c r="D398" s="111"/>
      <c r="E398" s="111"/>
      <c r="F398" s="60"/>
    </row>
    <row r="399" spans="2:6">
      <c r="B399" s="109"/>
      <c r="C399" s="110"/>
      <c r="D399" s="111"/>
      <c r="E399" s="111"/>
      <c r="F399" s="60"/>
    </row>
    <row r="400" spans="2:6">
      <c r="B400" s="109"/>
      <c r="C400" s="110"/>
      <c r="D400" s="111"/>
      <c r="E400" s="111"/>
      <c r="F400" s="60"/>
    </row>
    <row r="401" spans="2:6">
      <c r="B401" s="109"/>
      <c r="C401" s="110"/>
      <c r="D401" s="111"/>
      <c r="E401" s="111"/>
      <c r="F401" s="60"/>
    </row>
    <row r="402" spans="2:6">
      <c r="B402" s="109"/>
      <c r="C402" s="110"/>
      <c r="D402" s="111"/>
      <c r="E402" s="111"/>
      <c r="F402" s="60"/>
    </row>
    <row r="403" spans="2:6">
      <c r="B403" s="109"/>
      <c r="C403" s="110"/>
      <c r="D403" s="111"/>
      <c r="E403" s="111"/>
      <c r="F403" s="60"/>
    </row>
    <row r="404" spans="2:6">
      <c r="B404" s="109"/>
      <c r="C404" s="110"/>
      <c r="D404" s="111"/>
      <c r="E404" s="111"/>
      <c r="F404" s="60"/>
    </row>
    <row r="405" spans="2:6">
      <c r="B405" s="109"/>
      <c r="C405" s="110"/>
      <c r="D405" s="111"/>
      <c r="E405" s="111"/>
      <c r="F405" s="60"/>
    </row>
    <row r="406" spans="2:6">
      <c r="B406" s="109"/>
      <c r="C406" s="110"/>
      <c r="D406" s="111"/>
      <c r="E406" s="111"/>
      <c r="F406" s="60"/>
    </row>
    <row r="407" spans="2:6">
      <c r="B407" s="109"/>
      <c r="C407" s="110"/>
      <c r="D407" s="111"/>
      <c r="E407" s="111"/>
      <c r="F407" s="60"/>
    </row>
    <row r="408" spans="2:6">
      <c r="B408" s="109"/>
      <c r="C408" s="110"/>
      <c r="D408" s="111"/>
      <c r="E408" s="111"/>
      <c r="F408" s="60"/>
    </row>
    <row r="409" spans="2:6">
      <c r="B409" s="109"/>
      <c r="C409" s="110"/>
      <c r="D409" s="111"/>
      <c r="E409" s="111"/>
      <c r="F409" s="60"/>
    </row>
    <row r="410" spans="2:6">
      <c r="B410" s="109"/>
      <c r="C410" s="110"/>
      <c r="D410" s="111"/>
      <c r="E410" s="111"/>
      <c r="F410" s="60"/>
    </row>
    <row r="411" spans="2:6">
      <c r="B411" s="109"/>
      <c r="C411" s="110"/>
      <c r="D411" s="111"/>
      <c r="E411" s="111"/>
      <c r="F411" s="60"/>
    </row>
    <row r="412" spans="2:6">
      <c r="B412" s="109"/>
      <c r="C412" s="110"/>
      <c r="D412" s="111"/>
      <c r="E412" s="111"/>
      <c r="F412" s="60"/>
    </row>
    <row r="413" spans="2:6">
      <c r="B413" s="109"/>
      <c r="C413" s="110"/>
      <c r="D413" s="111"/>
      <c r="E413" s="111"/>
      <c r="F413" s="60"/>
    </row>
    <row r="414" spans="2:6">
      <c r="B414" s="109"/>
      <c r="C414" s="110"/>
      <c r="D414" s="111"/>
      <c r="E414" s="111"/>
      <c r="F414" s="60"/>
    </row>
    <row r="415" spans="2:6">
      <c r="B415" s="109"/>
      <c r="C415" s="110"/>
      <c r="D415" s="111"/>
      <c r="E415" s="111"/>
      <c r="F415" s="60"/>
    </row>
    <row r="416" spans="2:6">
      <c r="B416" s="109"/>
      <c r="C416" s="110"/>
      <c r="D416" s="111"/>
      <c r="E416" s="111"/>
      <c r="F416" s="60"/>
    </row>
    <row r="417" spans="2:6">
      <c r="B417" s="109"/>
      <c r="C417" s="110"/>
      <c r="D417" s="111"/>
      <c r="E417" s="111"/>
      <c r="F417" s="60"/>
    </row>
    <row r="418" spans="2:6">
      <c r="B418" s="109"/>
      <c r="C418" s="110"/>
      <c r="D418" s="111"/>
      <c r="E418" s="111"/>
      <c r="F418" s="60"/>
    </row>
    <row r="419" spans="2:6">
      <c r="B419" s="109"/>
      <c r="C419" s="110"/>
      <c r="D419" s="111"/>
      <c r="E419" s="111"/>
      <c r="F419" s="60"/>
    </row>
    <row r="420" spans="2:6">
      <c r="B420" s="109"/>
      <c r="C420" s="110"/>
      <c r="D420" s="111"/>
      <c r="E420" s="111"/>
      <c r="F420" s="60"/>
    </row>
    <row r="421" spans="2:6">
      <c r="B421" s="109"/>
      <c r="C421" s="110"/>
      <c r="D421" s="111"/>
      <c r="E421" s="111"/>
      <c r="F421" s="60"/>
    </row>
    <row r="422" spans="2:6">
      <c r="B422" s="109"/>
      <c r="C422" s="110"/>
      <c r="D422" s="111"/>
      <c r="E422" s="111"/>
      <c r="F422" s="60"/>
    </row>
    <row r="423" spans="2:6">
      <c r="B423" s="109"/>
      <c r="C423" s="110"/>
      <c r="D423" s="111"/>
      <c r="E423" s="111"/>
      <c r="F423" s="60"/>
    </row>
    <row r="424" spans="2:6">
      <c r="B424" s="109"/>
      <c r="C424" s="110"/>
      <c r="D424" s="111"/>
      <c r="E424" s="111"/>
      <c r="F424" s="60"/>
    </row>
    <row r="425" spans="2:6">
      <c r="B425" s="109"/>
      <c r="C425" s="110"/>
      <c r="D425" s="111"/>
      <c r="E425" s="111"/>
      <c r="F425" s="60"/>
    </row>
    <row r="426" spans="2:6">
      <c r="B426" s="109"/>
      <c r="C426" s="110"/>
      <c r="D426" s="111"/>
      <c r="E426" s="111"/>
      <c r="F426" s="60"/>
    </row>
    <row r="427" spans="2:6">
      <c r="B427" s="109"/>
      <c r="C427" s="110"/>
      <c r="D427" s="111"/>
      <c r="E427" s="111"/>
      <c r="F427" s="60"/>
    </row>
    <row r="428" spans="2:6">
      <c r="B428" s="109"/>
      <c r="C428" s="110"/>
      <c r="D428" s="111"/>
      <c r="E428" s="111"/>
      <c r="F428" s="60"/>
    </row>
    <row r="429" spans="2:6">
      <c r="B429" s="109"/>
      <c r="C429" s="110"/>
      <c r="D429" s="111"/>
      <c r="E429" s="111"/>
      <c r="F429" s="60"/>
    </row>
    <row r="430" spans="2:6">
      <c r="B430" s="109"/>
      <c r="C430" s="110"/>
      <c r="D430" s="111"/>
      <c r="E430" s="111"/>
      <c r="F430" s="60"/>
    </row>
    <row r="431" spans="2:6">
      <c r="B431" s="109"/>
      <c r="C431" s="110"/>
      <c r="D431" s="111"/>
      <c r="E431" s="111"/>
      <c r="F431" s="60"/>
    </row>
    <row r="432" spans="2:6">
      <c r="B432" s="109"/>
      <c r="C432" s="110"/>
      <c r="D432" s="111"/>
      <c r="E432" s="111"/>
      <c r="F432" s="60"/>
    </row>
    <row r="433" spans="2:6">
      <c r="B433" s="109"/>
      <c r="C433" s="110"/>
      <c r="D433" s="111"/>
      <c r="E433" s="111"/>
      <c r="F433" s="60"/>
    </row>
    <row r="434" spans="2:6">
      <c r="B434" s="109"/>
      <c r="C434" s="110"/>
      <c r="D434" s="111"/>
      <c r="E434" s="111"/>
      <c r="F434" s="60"/>
    </row>
    <row r="435" spans="2:6">
      <c r="B435" s="109"/>
      <c r="C435" s="110"/>
      <c r="D435" s="111"/>
      <c r="E435" s="111"/>
      <c r="F435" s="60"/>
    </row>
    <row r="436" spans="2:6">
      <c r="B436" s="109"/>
      <c r="C436" s="110"/>
      <c r="D436" s="111"/>
      <c r="E436" s="111"/>
      <c r="F436" s="60"/>
    </row>
    <row r="437" spans="2:6">
      <c r="B437" s="109"/>
      <c r="C437" s="110"/>
      <c r="D437" s="111"/>
      <c r="E437" s="111"/>
      <c r="F437" s="60"/>
    </row>
    <row r="438" spans="2:6">
      <c r="B438" s="109"/>
      <c r="C438" s="110"/>
      <c r="D438" s="111"/>
      <c r="E438" s="111"/>
      <c r="F438" s="60"/>
    </row>
    <row r="439" spans="2:6">
      <c r="B439" s="109"/>
      <c r="C439" s="110"/>
      <c r="D439" s="111"/>
      <c r="E439" s="111"/>
      <c r="F439" s="60"/>
    </row>
    <row r="440" spans="2:6">
      <c r="B440" s="109"/>
      <c r="C440" s="110"/>
      <c r="D440" s="111"/>
      <c r="E440" s="111"/>
      <c r="F440" s="60"/>
    </row>
    <row r="441" spans="2:6">
      <c r="B441" s="109"/>
      <c r="C441" s="110"/>
      <c r="D441" s="111"/>
      <c r="E441" s="111"/>
      <c r="F441" s="60"/>
    </row>
    <row r="442" spans="2:6">
      <c r="B442" s="109"/>
      <c r="C442" s="110"/>
      <c r="D442" s="111"/>
      <c r="E442" s="111"/>
      <c r="F442" s="60"/>
    </row>
    <row r="443" spans="2:6">
      <c r="B443" s="109"/>
      <c r="C443" s="110"/>
      <c r="D443" s="111"/>
      <c r="E443" s="111"/>
      <c r="F443" s="60"/>
    </row>
    <row r="444" spans="2:6">
      <c r="B444" s="109"/>
      <c r="C444" s="110"/>
      <c r="D444" s="111"/>
      <c r="E444" s="111"/>
      <c r="F444" s="60"/>
    </row>
    <row r="445" spans="2:6">
      <c r="B445" s="109"/>
      <c r="C445" s="110"/>
      <c r="D445" s="111"/>
      <c r="E445" s="111"/>
      <c r="F445" s="60"/>
    </row>
    <row r="446" spans="2:6">
      <c r="B446" s="109"/>
      <c r="C446" s="110"/>
      <c r="D446" s="111"/>
      <c r="E446" s="111"/>
      <c r="F446" s="60"/>
    </row>
    <row r="447" spans="2:6">
      <c r="B447" s="109"/>
      <c r="C447" s="110"/>
      <c r="D447" s="111"/>
      <c r="E447" s="111"/>
      <c r="F447" s="60"/>
    </row>
    <row r="448" spans="2:6">
      <c r="B448" s="109"/>
      <c r="C448" s="110"/>
      <c r="D448" s="111"/>
      <c r="E448" s="111"/>
      <c r="F448" s="60"/>
    </row>
    <row r="449" spans="2:6">
      <c r="B449" s="109"/>
      <c r="C449" s="110"/>
      <c r="D449" s="111"/>
      <c r="E449" s="111"/>
      <c r="F449" s="60"/>
    </row>
    <row r="450" spans="2:6">
      <c r="B450" s="109"/>
      <c r="C450" s="110"/>
      <c r="D450" s="111"/>
      <c r="E450" s="111"/>
      <c r="F450" s="60"/>
    </row>
    <row r="451" spans="2:6">
      <c r="B451" s="109"/>
      <c r="C451" s="110"/>
      <c r="D451" s="111"/>
      <c r="E451" s="111"/>
      <c r="F451" s="60"/>
    </row>
    <row r="452" spans="2:6">
      <c r="B452" s="109"/>
      <c r="C452" s="110"/>
      <c r="D452" s="111"/>
      <c r="E452" s="111"/>
      <c r="F452" s="60"/>
    </row>
    <row r="453" spans="2:6">
      <c r="B453" s="109"/>
      <c r="C453" s="110"/>
      <c r="D453" s="111"/>
      <c r="E453" s="111"/>
      <c r="F453" s="60"/>
    </row>
    <row r="454" spans="2:6">
      <c r="B454" s="109"/>
      <c r="C454" s="110"/>
      <c r="D454" s="111"/>
      <c r="E454" s="111"/>
      <c r="F454" s="60"/>
    </row>
    <row r="455" spans="2:6">
      <c r="B455" s="109"/>
      <c r="C455" s="110"/>
      <c r="D455" s="111"/>
      <c r="E455" s="111"/>
      <c r="F455" s="60"/>
    </row>
    <row r="456" spans="2:6">
      <c r="B456" s="109"/>
      <c r="C456" s="110"/>
      <c r="D456" s="111"/>
      <c r="E456" s="111"/>
      <c r="F456" s="60"/>
    </row>
    <row r="457" spans="2:6">
      <c r="B457" s="109"/>
      <c r="C457" s="110"/>
      <c r="D457" s="111"/>
      <c r="E457" s="111"/>
      <c r="F457" s="60"/>
    </row>
    <row r="458" spans="2:6">
      <c r="B458" s="109"/>
      <c r="C458" s="110"/>
      <c r="D458" s="111"/>
      <c r="E458" s="111"/>
      <c r="F458" s="60"/>
    </row>
    <row r="459" spans="2:6">
      <c r="B459" s="109"/>
      <c r="C459" s="110"/>
      <c r="D459" s="111"/>
      <c r="E459" s="111"/>
      <c r="F459" s="60"/>
    </row>
    <row r="460" spans="2:6">
      <c r="B460" s="109"/>
      <c r="C460" s="110"/>
      <c r="D460" s="111"/>
      <c r="E460" s="111"/>
      <c r="F460" s="60"/>
    </row>
    <row r="461" spans="2:6">
      <c r="B461" s="109"/>
      <c r="C461" s="110"/>
      <c r="D461" s="111"/>
      <c r="E461" s="111"/>
      <c r="F461" s="60"/>
    </row>
    <row r="462" spans="2:6">
      <c r="B462" s="109"/>
      <c r="C462" s="110"/>
      <c r="D462" s="111"/>
      <c r="E462" s="111"/>
      <c r="F462" s="60"/>
    </row>
    <row r="463" spans="2:6">
      <c r="B463" s="109"/>
      <c r="C463" s="110"/>
      <c r="D463" s="111"/>
      <c r="E463" s="111"/>
      <c r="F463" s="60"/>
    </row>
    <row r="464" spans="2:6">
      <c r="B464" s="109"/>
      <c r="C464" s="110"/>
      <c r="D464" s="111"/>
      <c r="E464" s="111"/>
      <c r="F464" s="60"/>
    </row>
    <row r="465" spans="2:6">
      <c r="B465" s="109"/>
      <c r="C465" s="110"/>
      <c r="D465" s="111"/>
      <c r="E465" s="111"/>
      <c r="F465" s="60"/>
    </row>
    <row r="466" spans="2:6">
      <c r="B466" s="109"/>
      <c r="C466" s="110"/>
      <c r="D466" s="111"/>
      <c r="E466" s="111"/>
      <c r="F466" s="60"/>
    </row>
    <row r="467" spans="2:6">
      <c r="B467" s="109"/>
      <c r="C467" s="110"/>
      <c r="D467" s="111"/>
      <c r="E467" s="111"/>
      <c r="F467" s="60"/>
    </row>
    <row r="468" spans="2:6">
      <c r="B468" s="109"/>
      <c r="C468" s="110"/>
      <c r="D468" s="111"/>
      <c r="E468" s="111"/>
      <c r="F468" s="60"/>
    </row>
    <row r="469" spans="2:6">
      <c r="B469" s="109"/>
      <c r="C469" s="110"/>
      <c r="D469" s="111"/>
      <c r="E469" s="111"/>
      <c r="F469" s="60"/>
    </row>
    <row r="470" spans="2:6">
      <c r="B470" s="109"/>
      <c r="C470" s="110"/>
      <c r="D470" s="111"/>
      <c r="E470" s="111"/>
      <c r="F470" s="60"/>
    </row>
    <row r="471" spans="2:6">
      <c r="B471" s="109"/>
      <c r="C471" s="110"/>
      <c r="D471" s="111"/>
      <c r="E471" s="111"/>
      <c r="F471" s="60"/>
    </row>
    <row r="472" spans="2:6">
      <c r="B472" s="109"/>
      <c r="C472" s="110"/>
      <c r="D472" s="111"/>
      <c r="E472" s="111"/>
      <c r="F472" s="60"/>
    </row>
    <row r="473" spans="2:6">
      <c r="B473" s="109"/>
      <c r="C473" s="110"/>
      <c r="D473" s="111"/>
      <c r="E473" s="111"/>
      <c r="F473" s="60"/>
    </row>
    <row r="474" spans="2:6">
      <c r="B474" s="109"/>
      <c r="C474" s="110"/>
      <c r="D474" s="111"/>
      <c r="E474" s="111"/>
      <c r="F474" s="60"/>
    </row>
    <row r="475" spans="2:6">
      <c r="B475" s="109"/>
      <c r="C475" s="110"/>
      <c r="D475" s="111"/>
      <c r="E475" s="111"/>
      <c r="F475" s="60"/>
    </row>
    <row r="476" spans="2:6">
      <c r="B476" s="109"/>
      <c r="C476" s="110"/>
      <c r="D476" s="111"/>
      <c r="E476" s="111"/>
      <c r="F476" s="60"/>
    </row>
    <row r="477" spans="2:6">
      <c r="B477" s="109"/>
      <c r="C477" s="110"/>
      <c r="D477" s="111"/>
      <c r="E477" s="111"/>
      <c r="F477" s="60"/>
    </row>
    <row r="478" spans="2:6">
      <c r="B478" s="109"/>
      <c r="C478" s="110"/>
      <c r="D478" s="111"/>
      <c r="E478" s="111"/>
      <c r="F478" s="60"/>
    </row>
    <row r="479" spans="2:6">
      <c r="B479" s="109"/>
      <c r="C479" s="110"/>
      <c r="D479" s="111"/>
      <c r="E479" s="111"/>
      <c r="F479" s="60"/>
    </row>
    <row r="480" spans="2:6">
      <c r="B480" s="109"/>
      <c r="C480" s="110"/>
      <c r="D480" s="111"/>
      <c r="E480" s="111"/>
      <c r="F480" s="60"/>
    </row>
    <row r="481" spans="2:6">
      <c r="B481" s="109"/>
      <c r="C481" s="110"/>
      <c r="D481" s="111"/>
      <c r="E481" s="111"/>
      <c r="F481" s="60"/>
    </row>
    <row r="482" spans="2:6">
      <c r="B482" s="109"/>
      <c r="C482" s="110"/>
      <c r="D482" s="111"/>
      <c r="E482" s="111"/>
      <c r="F482" s="60"/>
    </row>
    <row r="483" spans="2:6">
      <c r="B483" s="109"/>
      <c r="C483" s="110"/>
      <c r="D483" s="111"/>
      <c r="E483" s="111"/>
      <c r="F483" s="60"/>
    </row>
    <row r="484" spans="2:6">
      <c r="B484" s="109"/>
      <c r="C484" s="110"/>
      <c r="D484" s="111"/>
      <c r="E484" s="111"/>
      <c r="F484" s="60"/>
    </row>
    <row r="485" spans="2:6">
      <c r="B485" s="109"/>
      <c r="C485" s="110"/>
      <c r="D485" s="111"/>
      <c r="E485" s="111"/>
      <c r="F485" s="60"/>
    </row>
    <row r="486" spans="2:6">
      <c r="B486" s="109"/>
      <c r="C486" s="110"/>
      <c r="D486" s="111"/>
      <c r="E486" s="111"/>
      <c r="F486" s="60"/>
    </row>
    <row r="487" spans="2:6">
      <c r="B487" s="109"/>
      <c r="C487" s="110"/>
      <c r="D487" s="111"/>
      <c r="E487" s="111"/>
      <c r="F487" s="60"/>
    </row>
    <row r="488" spans="2:6">
      <c r="B488" s="109"/>
      <c r="C488" s="110"/>
      <c r="D488" s="111"/>
      <c r="E488" s="111"/>
      <c r="F488" s="60"/>
    </row>
    <row r="489" spans="2:6">
      <c r="B489" s="109"/>
      <c r="C489" s="110"/>
      <c r="D489" s="111"/>
      <c r="E489" s="111"/>
      <c r="F489" s="60"/>
    </row>
    <row r="490" spans="2:6">
      <c r="B490" s="109"/>
      <c r="C490" s="110"/>
      <c r="D490" s="111"/>
      <c r="E490" s="111"/>
      <c r="F490" s="60"/>
    </row>
    <row r="491" spans="2:6">
      <c r="B491" s="109"/>
      <c r="C491" s="110"/>
      <c r="D491" s="111"/>
      <c r="E491" s="111"/>
      <c r="F491" s="60"/>
    </row>
    <row r="492" spans="2:6">
      <c r="B492" s="109"/>
      <c r="C492" s="110"/>
      <c r="D492" s="111"/>
      <c r="E492" s="111"/>
      <c r="F492" s="60"/>
    </row>
    <row r="493" spans="2:6">
      <c r="B493" s="109"/>
      <c r="C493" s="110"/>
      <c r="D493" s="111"/>
      <c r="E493" s="111"/>
      <c r="F493" s="60"/>
    </row>
    <row r="494" spans="2:6">
      <c r="B494" s="109"/>
      <c r="C494" s="110"/>
      <c r="D494" s="111"/>
      <c r="E494" s="111"/>
      <c r="F494" s="60"/>
    </row>
    <row r="495" spans="2:6">
      <c r="B495" s="109"/>
      <c r="C495" s="110"/>
      <c r="D495" s="111"/>
      <c r="E495" s="111"/>
      <c r="F495" s="60"/>
    </row>
    <row r="496" spans="2:6">
      <c r="B496" s="109"/>
      <c r="C496" s="110"/>
      <c r="D496" s="111"/>
      <c r="E496" s="111"/>
      <c r="F496" s="60"/>
    </row>
    <row r="497" spans="2:6">
      <c r="B497" s="109"/>
      <c r="C497" s="110"/>
      <c r="D497" s="111"/>
      <c r="E497" s="111"/>
      <c r="F497" s="60"/>
    </row>
    <row r="498" spans="2:6">
      <c r="B498" s="109"/>
      <c r="C498" s="110"/>
      <c r="D498" s="111"/>
      <c r="E498" s="111"/>
      <c r="F498" s="60"/>
    </row>
    <row r="499" spans="2:6">
      <c r="B499" s="109"/>
      <c r="C499" s="110"/>
      <c r="D499" s="111"/>
      <c r="E499" s="111"/>
      <c r="F499" s="60"/>
    </row>
    <row r="500" spans="2:6">
      <c r="B500" s="109"/>
      <c r="C500" s="110"/>
      <c r="D500" s="111"/>
      <c r="E500" s="111"/>
      <c r="F500" s="60"/>
    </row>
    <row r="501" spans="2:6">
      <c r="B501" s="109"/>
      <c r="C501" s="110"/>
      <c r="D501" s="111"/>
      <c r="E501" s="111"/>
      <c r="F501" s="60"/>
    </row>
    <row r="502" spans="2:6">
      <c r="B502" s="109"/>
      <c r="C502" s="110"/>
      <c r="D502" s="111"/>
      <c r="E502" s="111"/>
      <c r="F502" s="60"/>
    </row>
    <row r="503" spans="2:6">
      <c r="B503" s="109"/>
      <c r="C503" s="110"/>
      <c r="D503" s="111"/>
      <c r="E503" s="111"/>
      <c r="F503" s="60"/>
    </row>
    <row r="504" spans="2:6">
      <c r="B504" s="109"/>
      <c r="C504" s="110"/>
      <c r="D504" s="111"/>
      <c r="E504" s="111"/>
      <c r="F504" s="60"/>
    </row>
    <row r="505" spans="2:6">
      <c r="B505" s="109"/>
      <c r="C505" s="110"/>
      <c r="D505" s="111"/>
      <c r="E505" s="111"/>
      <c r="F505" s="60"/>
    </row>
    <row r="506" spans="2:6">
      <c r="B506" s="109"/>
      <c r="C506" s="110"/>
      <c r="D506" s="111"/>
      <c r="E506" s="111"/>
      <c r="F506" s="60"/>
    </row>
    <row r="507" spans="2:6">
      <c r="B507" s="109"/>
      <c r="C507" s="110"/>
      <c r="D507" s="111"/>
      <c r="E507" s="111"/>
      <c r="F507" s="60"/>
    </row>
    <row r="508" spans="2:6">
      <c r="B508" s="109"/>
      <c r="C508" s="110"/>
      <c r="D508" s="111"/>
      <c r="E508" s="111"/>
      <c r="F508" s="60"/>
    </row>
    <row r="509" spans="2:6">
      <c r="B509" s="109"/>
      <c r="C509" s="110"/>
      <c r="D509" s="111"/>
      <c r="E509" s="111"/>
      <c r="F509" s="60"/>
    </row>
    <row r="510" spans="2:6">
      <c r="B510" s="109"/>
      <c r="C510" s="110"/>
      <c r="D510" s="111"/>
      <c r="E510" s="111"/>
      <c r="F510" s="60"/>
    </row>
    <row r="511" spans="2:6">
      <c r="B511" s="109"/>
      <c r="C511" s="110"/>
      <c r="D511" s="111"/>
      <c r="E511" s="111"/>
      <c r="F511" s="60"/>
    </row>
    <row r="512" spans="2:6">
      <c r="B512" s="109"/>
      <c r="C512" s="110"/>
      <c r="D512" s="111"/>
      <c r="E512" s="111"/>
      <c r="F512" s="60"/>
    </row>
    <row r="513" spans="2:6">
      <c r="B513" s="109"/>
      <c r="C513" s="110"/>
      <c r="D513" s="111"/>
      <c r="E513" s="111"/>
      <c r="F513" s="60"/>
    </row>
    <row r="514" spans="2:6">
      <c r="B514" s="109"/>
      <c r="C514" s="110"/>
      <c r="D514" s="111"/>
      <c r="E514" s="111"/>
      <c r="F514" s="60"/>
    </row>
    <row r="515" spans="2:6">
      <c r="B515" s="109"/>
      <c r="C515" s="110"/>
      <c r="D515" s="111"/>
      <c r="E515" s="111"/>
      <c r="F515" s="60"/>
    </row>
    <row r="516" spans="2:6">
      <c r="B516" s="109"/>
      <c r="C516" s="110"/>
      <c r="D516" s="111"/>
      <c r="E516" s="111"/>
      <c r="F516" s="60"/>
    </row>
    <row r="517" spans="2:6">
      <c r="B517" s="109"/>
      <c r="C517" s="110"/>
      <c r="D517" s="111"/>
      <c r="E517" s="111"/>
      <c r="F517" s="60"/>
    </row>
    <row r="518" spans="2:6">
      <c r="B518" s="109"/>
      <c r="C518" s="110"/>
      <c r="D518" s="111"/>
      <c r="E518" s="111"/>
      <c r="F518" s="60"/>
    </row>
    <row r="519" spans="2:6">
      <c r="B519" s="109"/>
      <c r="C519" s="110"/>
      <c r="D519" s="111"/>
      <c r="E519" s="111"/>
      <c r="F519" s="60"/>
    </row>
    <row r="520" spans="2:6">
      <c r="B520" s="109"/>
      <c r="C520" s="110"/>
      <c r="D520" s="111"/>
      <c r="E520" s="111"/>
      <c r="F520" s="60"/>
    </row>
    <row r="521" spans="2:6">
      <c r="B521" s="109"/>
      <c r="C521" s="110"/>
      <c r="D521" s="111"/>
      <c r="E521" s="111"/>
      <c r="F521" s="60"/>
    </row>
  </sheetData>
  <conditionalFormatting sqref="D15:D19">
    <cfRule type="expression" dxfId="15" priority="1">
      <formula>$D15&gt;#REF!</formula>
    </cfRule>
  </conditionalFormatting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0840C-FEA5-401A-A890-57AD57A79AD1}">
  <dimension ref="B1:L248"/>
  <sheetViews>
    <sheetView workbookViewId="0">
      <selection activeCell="I26" sqref="I26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46100</v>
      </c>
      <c r="C15" s="58">
        <f>SUMIF(F21:F5001,F15,C21:C5001)</f>
        <v>26305</v>
      </c>
      <c r="D15" s="59">
        <f>E15/C15</f>
        <v>34.060787682950014</v>
      </c>
      <c r="E15" s="59">
        <f>SUMIF(F21:F5001,F15,E21:E5001)</f>
        <v>895969.02000000014</v>
      </c>
      <c r="F15" s="60" t="s">
        <v>12</v>
      </c>
    </row>
    <row r="16" spans="2:10">
      <c r="B16" s="26">
        <f>B15</f>
        <v>46100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46100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46100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0.38374999999999998</v>
      </c>
      <c r="C21" s="110">
        <v>246</v>
      </c>
      <c r="D21" s="111">
        <v>33.979999999999997</v>
      </c>
      <c r="E21" s="111">
        <v>8359.08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0.38374999999999998</v>
      </c>
      <c r="C22" s="110">
        <v>854</v>
      </c>
      <c r="D22" s="111">
        <v>33.979999999999997</v>
      </c>
      <c r="E22" s="111">
        <v>29018.92</v>
      </c>
      <c r="F22" s="60" t="s">
        <v>12</v>
      </c>
    </row>
    <row r="23" spans="2:12">
      <c r="B23" s="109">
        <v>0.38374999999999998</v>
      </c>
      <c r="C23" s="110">
        <v>206</v>
      </c>
      <c r="D23" s="111">
        <v>33.96</v>
      </c>
      <c r="E23" s="111">
        <v>6995.76</v>
      </c>
      <c r="F23" s="60" t="s">
        <v>12</v>
      </c>
    </row>
    <row r="24" spans="2:12">
      <c r="B24" s="109">
        <v>0.38374999999999998</v>
      </c>
      <c r="C24" s="110">
        <v>834</v>
      </c>
      <c r="D24" s="111">
        <v>33.96</v>
      </c>
      <c r="E24" s="111">
        <v>28322.639999999999</v>
      </c>
      <c r="F24" s="60" t="s">
        <v>12</v>
      </c>
    </row>
    <row r="25" spans="2:12">
      <c r="B25" s="109">
        <v>0.38559027777777777</v>
      </c>
      <c r="C25" s="110">
        <v>367</v>
      </c>
      <c r="D25" s="111">
        <v>33.96</v>
      </c>
      <c r="E25" s="111">
        <v>12463.32</v>
      </c>
      <c r="F25" s="60" t="s">
        <v>12</v>
      </c>
    </row>
    <row r="26" spans="2:12">
      <c r="B26" s="109">
        <v>0.38760416666666669</v>
      </c>
      <c r="C26" s="110">
        <v>267</v>
      </c>
      <c r="D26" s="111">
        <v>33.94</v>
      </c>
      <c r="E26" s="111">
        <v>9061.98</v>
      </c>
      <c r="F26" s="60" t="s">
        <v>12</v>
      </c>
    </row>
    <row r="27" spans="2:12">
      <c r="B27" s="109">
        <v>0.38899305555555558</v>
      </c>
      <c r="C27" s="110">
        <v>1</v>
      </c>
      <c r="D27" s="111">
        <v>33.86</v>
      </c>
      <c r="E27" s="111">
        <v>33.86</v>
      </c>
      <c r="F27" s="60" t="s">
        <v>12</v>
      </c>
    </row>
    <row r="28" spans="2:12">
      <c r="B28" s="109">
        <v>0.38899305555555558</v>
      </c>
      <c r="C28" s="110">
        <v>121</v>
      </c>
      <c r="D28" s="111">
        <v>33.86</v>
      </c>
      <c r="E28" s="111">
        <v>4097.0599999999995</v>
      </c>
      <c r="F28" s="60" t="s">
        <v>12</v>
      </c>
    </row>
    <row r="29" spans="2:12">
      <c r="B29" s="109">
        <v>0.39180555555555557</v>
      </c>
      <c r="C29" s="110">
        <v>357</v>
      </c>
      <c r="D29" s="111">
        <v>33.840000000000003</v>
      </c>
      <c r="E29" s="111">
        <v>12080.880000000001</v>
      </c>
      <c r="F29" s="60" t="s">
        <v>12</v>
      </c>
    </row>
    <row r="30" spans="2:12">
      <c r="B30" s="109">
        <v>0.39273148148148146</v>
      </c>
      <c r="C30" s="110">
        <v>405</v>
      </c>
      <c r="D30" s="111">
        <v>33.76</v>
      </c>
      <c r="E30" s="111">
        <v>13672.8</v>
      </c>
      <c r="F30" s="60" t="s">
        <v>12</v>
      </c>
    </row>
    <row r="31" spans="2:12">
      <c r="B31" s="109">
        <v>0.39583333333333331</v>
      </c>
      <c r="C31" s="110">
        <v>255</v>
      </c>
      <c r="D31" s="111">
        <v>33.76</v>
      </c>
      <c r="E31" s="111">
        <v>8608.7999999999993</v>
      </c>
      <c r="F31" s="60" t="s">
        <v>12</v>
      </c>
    </row>
    <row r="32" spans="2:12">
      <c r="B32" s="109">
        <v>0.40072916666666669</v>
      </c>
      <c r="C32" s="110">
        <v>821</v>
      </c>
      <c r="D32" s="111">
        <v>33.76</v>
      </c>
      <c r="E32" s="111">
        <v>27716.959999999999</v>
      </c>
      <c r="F32" s="60" t="s">
        <v>12</v>
      </c>
    </row>
    <row r="33" spans="2:6">
      <c r="B33" s="109">
        <v>0.41125</v>
      </c>
      <c r="C33" s="110">
        <v>257</v>
      </c>
      <c r="D33" s="111">
        <v>33.840000000000003</v>
      </c>
      <c r="E33" s="111">
        <v>8696.880000000001</v>
      </c>
      <c r="F33" s="60" t="s">
        <v>12</v>
      </c>
    </row>
    <row r="34" spans="2:6">
      <c r="B34" s="109">
        <v>0.41125</v>
      </c>
      <c r="C34" s="110">
        <v>289</v>
      </c>
      <c r="D34" s="111">
        <v>33.840000000000003</v>
      </c>
      <c r="E34" s="111">
        <v>9779.76</v>
      </c>
      <c r="F34" s="60" t="s">
        <v>12</v>
      </c>
    </row>
    <row r="35" spans="2:6">
      <c r="B35" s="109">
        <v>0.41554398148148147</v>
      </c>
      <c r="C35" s="110">
        <v>122</v>
      </c>
      <c r="D35" s="111">
        <v>33.9</v>
      </c>
      <c r="E35" s="111">
        <v>4135.8</v>
      </c>
      <c r="F35" s="60" t="s">
        <v>12</v>
      </c>
    </row>
    <row r="36" spans="2:6">
      <c r="B36" s="109">
        <v>0.41554398148148147</v>
      </c>
      <c r="C36" s="110">
        <v>901</v>
      </c>
      <c r="D36" s="111">
        <v>33.9</v>
      </c>
      <c r="E36" s="111">
        <v>30543.899999999998</v>
      </c>
      <c r="F36" s="60" t="s">
        <v>12</v>
      </c>
    </row>
    <row r="37" spans="2:6">
      <c r="B37" s="109">
        <v>0.42168981481481482</v>
      </c>
      <c r="C37" s="110">
        <v>293</v>
      </c>
      <c r="D37" s="111">
        <v>33.94</v>
      </c>
      <c r="E37" s="111">
        <v>9944.42</v>
      </c>
      <c r="F37" s="60" t="s">
        <v>12</v>
      </c>
    </row>
    <row r="38" spans="2:6">
      <c r="B38" s="109">
        <v>0.42168981481481482</v>
      </c>
      <c r="C38" s="110">
        <v>254</v>
      </c>
      <c r="D38" s="111">
        <v>33.92</v>
      </c>
      <c r="E38" s="111">
        <v>8615.68</v>
      </c>
      <c r="F38" s="60" t="s">
        <v>12</v>
      </c>
    </row>
    <row r="39" spans="2:6">
      <c r="B39" s="109">
        <v>0.42168981481481482</v>
      </c>
      <c r="C39" s="110">
        <v>5</v>
      </c>
      <c r="D39" s="111">
        <v>33.92</v>
      </c>
      <c r="E39" s="111">
        <v>169.60000000000002</v>
      </c>
      <c r="F39" s="60" t="s">
        <v>12</v>
      </c>
    </row>
    <row r="40" spans="2:6">
      <c r="B40" s="109">
        <v>0.42512731481481481</v>
      </c>
      <c r="C40" s="110">
        <v>48</v>
      </c>
      <c r="D40" s="111">
        <v>33.92</v>
      </c>
      <c r="E40" s="111">
        <v>1628.16</v>
      </c>
      <c r="F40" s="60" t="s">
        <v>12</v>
      </c>
    </row>
    <row r="41" spans="2:6">
      <c r="B41" s="109">
        <v>0.42512731481481481</v>
      </c>
      <c r="C41" s="110">
        <v>423</v>
      </c>
      <c r="D41" s="111">
        <v>33.92</v>
      </c>
      <c r="E41" s="111">
        <v>14348.16</v>
      </c>
      <c r="F41" s="60" t="s">
        <v>12</v>
      </c>
    </row>
    <row r="42" spans="2:6">
      <c r="B42" s="109">
        <v>0.42789351851851853</v>
      </c>
      <c r="C42" s="110">
        <v>60</v>
      </c>
      <c r="D42" s="111">
        <v>33.9</v>
      </c>
      <c r="E42" s="111">
        <v>2034</v>
      </c>
      <c r="F42" s="60" t="s">
        <v>12</v>
      </c>
    </row>
    <row r="43" spans="2:6">
      <c r="B43" s="109">
        <v>0.42789351851851853</v>
      </c>
      <c r="C43" s="110">
        <v>32</v>
      </c>
      <c r="D43" s="111">
        <v>33.9</v>
      </c>
      <c r="E43" s="111">
        <v>1084.8</v>
      </c>
      <c r="F43" s="60" t="s">
        <v>12</v>
      </c>
    </row>
    <row r="44" spans="2:6">
      <c r="B44" s="109">
        <v>0.42907407407407405</v>
      </c>
      <c r="C44" s="110">
        <v>78</v>
      </c>
      <c r="D44" s="111">
        <v>33.880000000000003</v>
      </c>
      <c r="E44" s="111">
        <v>2642.6400000000003</v>
      </c>
      <c r="F44" s="60" t="s">
        <v>12</v>
      </c>
    </row>
    <row r="45" spans="2:6">
      <c r="B45" s="109">
        <v>0.42907407407407405</v>
      </c>
      <c r="C45" s="110">
        <v>151</v>
      </c>
      <c r="D45" s="111">
        <v>33.880000000000003</v>
      </c>
      <c r="E45" s="111">
        <v>5115.88</v>
      </c>
      <c r="F45" s="60" t="s">
        <v>12</v>
      </c>
    </row>
    <row r="46" spans="2:6">
      <c r="B46" s="109">
        <v>0.43454861111111109</v>
      </c>
      <c r="C46" s="110">
        <v>386</v>
      </c>
      <c r="D46" s="111">
        <v>33.92</v>
      </c>
      <c r="E46" s="111">
        <v>13093.12</v>
      </c>
      <c r="F46" s="60" t="s">
        <v>12</v>
      </c>
    </row>
    <row r="47" spans="2:6">
      <c r="B47" s="109">
        <v>0.43542824074074077</v>
      </c>
      <c r="C47" s="110">
        <v>118</v>
      </c>
      <c r="D47" s="111">
        <v>33.96</v>
      </c>
      <c r="E47" s="111">
        <v>4007.28</v>
      </c>
      <c r="F47" s="60" t="s">
        <v>12</v>
      </c>
    </row>
    <row r="48" spans="2:6">
      <c r="B48" s="109">
        <v>0.43732638888888886</v>
      </c>
      <c r="C48" s="110">
        <v>170</v>
      </c>
      <c r="D48" s="111">
        <v>33.96</v>
      </c>
      <c r="E48" s="111">
        <v>5773.2</v>
      </c>
      <c r="F48" s="60" t="s">
        <v>12</v>
      </c>
    </row>
    <row r="49" spans="2:6">
      <c r="B49" s="109">
        <v>0.44060185185185186</v>
      </c>
      <c r="C49" s="110">
        <v>128</v>
      </c>
      <c r="D49" s="111">
        <v>33.96</v>
      </c>
      <c r="E49" s="111">
        <v>4346.88</v>
      </c>
      <c r="F49" s="60" t="s">
        <v>12</v>
      </c>
    </row>
    <row r="50" spans="2:6">
      <c r="B50" s="109">
        <v>0.44153935185185184</v>
      </c>
      <c r="C50" s="110">
        <v>150</v>
      </c>
      <c r="D50" s="111">
        <v>33.94</v>
      </c>
      <c r="E50" s="111">
        <v>5091</v>
      </c>
      <c r="F50" s="60" t="s">
        <v>12</v>
      </c>
    </row>
    <row r="51" spans="2:6">
      <c r="B51" s="109">
        <v>0.44438657407407406</v>
      </c>
      <c r="C51" s="110">
        <v>93</v>
      </c>
      <c r="D51" s="111">
        <v>33.9</v>
      </c>
      <c r="E51" s="111">
        <v>3152.7</v>
      </c>
      <c r="F51" s="60" t="s">
        <v>12</v>
      </c>
    </row>
    <row r="52" spans="2:6">
      <c r="B52" s="109">
        <v>0.44846064814814812</v>
      </c>
      <c r="C52" s="110">
        <v>451</v>
      </c>
      <c r="D52" s="111">
        <v>33.880000000000003</v>
      </c>
      <c r="E52" s="111">
        <v>15279.880000000001</v>
      </c>
      <c r="F52" s="60" t="s">
        <v>12</v>
      </c>
    </row>
    <row r="53" spans="2:6">
      <c r="B53" s="109">
        <v>0.45878472222222222</v>
      </c>
      <c r="C53" s="110">
        <v>705</v>
      </c>
      <c r="D53" s="111">
        <v>34.020000000000003</v>
      </c>
      <c r="E53" s="111">
        <v>23984.100000000002</v>
      </c>
      <c r="F53" s="60" t="s">
        <v>12</v>
      </c>
    </row>
    <row r="54" spans="2:6">
      <c r="B54" s="109">
        <v>0.46126157407407409</v>
      </c>
      <c r="C54" s="110">
        <v>123</v>
      </c>
      <c r="D54" s="111">
        <v>33.979999999999997</v>
      </c>
      <c r="E54" s="111">
        <v>4179.54</v>
      </c>
      <c r="F54" s="60" t="s">
        <v>12</v>
      </c>
    </row>
    <row r="55" spans="2:6">
      <c r="B55" s="109">
        <v>0.46185185185185185</v>
      </c>
      <c r="C55" s="110">
        <v>102</v>
      </c>
      <c r="D55" s="111">
        <v>34</v>
      </c>
      <c r="E55" s="111">
        <v>3468</v>
      </c>
      <c r="F55" s="60" t="s">
        <v>12</v>
      </c>
    </row>
    <row r="56" spans="2:6">
      <c r="B56" s="109">
        <v>0.46535879629629628</v>
      </c>
      <c r="C56" s="110">
        <v>2</v>
      </c>
      <c r="D56" s="111">
        <v>33.979999999999997</v>
      </c>
      <c r="E56" s="111">
        <v>67.959999999999994</v>
      </c>
      <c r="F56" s="60" t="s">
        <v>12</v>
      </c>
    </row>
    <row r="57" spans="2:6">
      <c r="B57" s="109">
        <v>0.46783564814814815</v>
      </c>
      <c r="C57" s="110">
        <v>182</v>
      </c>
      <c r="D57" s="111">
        <v>34</v>
      </c>
      <c r="E57" s="111">
        <v>6188</v>
      </c>
      <c r="F57" s="60" t="s">
        <v>12</v>
      </c>
    </row>
    <row r="58" spans="2:6">
      <c r="B58" s="109">
        <v>0.46783564814814815</v>
      </c>
      <c r="C58" s="110">
        <v>15</v>
      </c>
      <c r="D58" s="111">
        <v>34</v>
      </c>
      <c r="E58" s="111">
        <v>510</v>
      </c>
      <c r="F58" s="60" t="s">
        <v>12</v>
      </c>
    </row>
    <row r="59" spans="2:6">
      <c r="B59" s="109">
        <v>0.47552083333333334</v>
      </c>
      <c r="C59" s="110">
        <v>554</v>
      </c>
      <c r="D59" s="111">
        <v>34.020000000000003</v>
      </c>
      <c r="E59" s="111">
        <v>18847.080000000002</v>
      </c>
      <c r="F59" s="60" t="s">
        <v>12</v>
      </c>
    </row>
    <row r="60" spans="2:6">
      <c r="B60" s="109">
        <v>0.47575231481481484</v>
      </c>
      <c r="C60" s="110">
        <v>142</v>
      </c>
      <c r="D60" s="111">
        <v>34</v>
      </c>
      <c r="E60" s="111">
        <v>4828</v>
      </c>
      <c r="F60" s="60" t="s">
        <v>12</v>
      </c>
    </row>
    <row r="61" spans="2:6">
      <c r="B61" s="109">
        <v>0.47969907407407408</v>
      </c>
      <c r="C61" s="110">
        <v>179</v>
      </c>
      <c r="D61" s="111">
        <v>33.979999999999997</v>
      </c>
      <c r="E61" s="111">
        <v>6082.4199999999992</v>
      </c>
      <c r="F61" s="60" t="s">
        <v>12</v>
      </c>
    </row>
    <row r="62" spans="2:6">
      <c r="B62" s="109">
        <v>0.49706018518518519</v>
      </c>
      <c r="C62" s="110">
        <v>122</v>
      </c>
      <c r="D62" s="111">
        <v>34.08</v>
      </c>
      <c r="E62" s="111">
        <v>4157.76</v>
      </c>
      <c r="F62" s="60" t="s">
        <v>12</v>
      </c>
    </row>
    <row r="63" spans="2:6">
      <c r="B63" s="109">
        <v>0.49706018518518519</v>
      </c>
      <c r="C63" s="110">
        <v>20</v>
      </c>
      <c r="D63" s="111">
        <v>34.08</v>
      </c>
      <c r="E63" s="111">
        <v>681.59999999999991</v>
      </c>
      <c r="F63" s="60" t="s">
        <v>12</v>
      </c>
    </row>
    <row r="64" spans="2:6">
      <c r="B64" s="109">
        <v>0.49706018518518519</v>
      </c>
      <c r="C64" s="110">
        <v>291</v>
      </c>
      <c r="D64" s="111">
        <v>34.08</v>
      </c>
      <c r="E64" s="111">
        <v>9917.2799999999988</v>
      </c>
      <c r="F64" s="60" t="s">
        <v>12</v>
      </c>
    </row>
    <row r="65" spans="2:6">
      <c r="B65" s="109">
        <v>0.49984953703703705</v>
      </c>
      <c r="C65" s="110">
        <v>24</v>
      </c>
      <c r="D65" s="111">
        <v>34.08</v>
      </c>
      <c r="E65" s="111">
        <v>817.92</v>
      </c>
      <c r="F65" s="60" t="s">
        <v>12</v>
      </c>
    </row>
    <row r="66" spans="2:6">
      <c r="B66" s="109">
        <v>0.49984953703703705</v>
      </c>
      <c r="C66" s="110">
        <v>20</v>
      </c>
      <c r="D66" s="111">
        <v>34.08</v>
      </c>
      <c r="E66" s="111">
        <v>681.59999999999991</v>
      </c>
      <c r="F66" s="60" t="s">
        <v>12</v>
      </c>
    </row>
    <row r="67" spans="2:6">
      <c r="B67" s="109">
        <v>0.50070601851851848</v>
      </c>
      <c r="C67" s="110">
        <v>87</v>
      </c>
      <c r="D67" s="111">
        <v>34.08</v>
      </c>
      <c r="E67" s="111">
        <v>2964.96</v>
      </c>
      <c r="F67" s="60" t="s">
        <v>12</v>
      </c>
    </row>
    <row r="68" spans="2:6">
      <c r="B68" s="109">
        <v>0.50070601851851848</v>
      </c>
      <c r="C68" s="110">
        <v>552</v>
      </c>
      <c r="D68" s="111">
        <v>34.08</v>
      </c>
      <c r="E68" s="111">
        <v>18812.16</v>
      </c>
      <c r="F68" s="60" t="s">
        <v>12</v>
      </c>
    </row>
    <row r="69" spans="2:6">
      <c r="B69" s="109">
        <v>0.50260416666666663</v>
      </c>
      <c r="C69" s="110">
        <v>92</v>
      </c>
      <c r="D69" s="111">
        <v>34.06</v>
      </c>
      <c r="E69" s="111">
        <v>3133.5200000000004</v>
      </c>
      <c r="F69" s="60" t="s">
        <v>12</v>
      </c>
    </row>
    <row r="70" spans="2:6">
      <c r="B70" s="109">
        <v>0.50629629629629624</v>
      </c>
      <c r="C70" s="110">
        <v>92</v>
      </c>
      <c r="D70" s="111">
        <v>33.96</v>
      </c>
      <c r="E70" s="111">
        <v>3124.32</v>
      </c>
      <c r="F70" s="60" t="s">
        <v>12</v>
      </c>
    </row>
    <row r="71" spans="2:6">
      <c r="B71" s="109">
        <v>0.51141203703703708</v>
      </c>
      <c r="C71" s="110">
        <v>217</v>
      </c>
      <c r="D71" s="111">
        <v>33.96</v>
      </c>
      <c r="E71" s="111">
        <v>7369.3200000000006</v>
      </c>
      <c r="F71" s="60" t="s">
        <v>12</v>
      </c>
    </row>
    <row r="72" spans="2:6">
      <c r="B72" s="109">
        <v>0.52556712962962959</v>
      </c>
      <c r="C72" s="110">
        <v>128</v>
      </c>
      <c r="D72" s="111">
        <v>34.08</v>
      </c>
      <c r="E72" s="111">
        <v>4362.24</v>
      </c>
      <c r="F72" s="60" t="s">
        <v>12</v>
      </c>
    </row>
    <row r="73" spans="2:6">
      <c r="B73" s="109">
        <v>0.52939814814814812</v>
      </c>
      <c r="C73" s="110">
        <v>147</v>
      </c>
      <c r="D73" s="111">
        <v>34.04</v>
      </c>
      <c r="E73" s="111">
        <v>5003.88</v>
      </c>
      <c r="F73" s="60" t="s">
        <v>12</v>
      </c>
    </row>
    <row r="74" spans="2:6">
      <c r="B74" s="109">
        <v>0.52961805555555552</v>
      </c>
      <c r="C74" s="110">
        <v>158</v>
      </c>
      <c r="D74" s="111">
        <v>34.020000000000003</v>
      </c>
      <c r="E74" s="111">
        <v>5375.1600000000008</v>
      </c>
      <c r="F74" s="60" t="s">
        <v>12</v>
      </c>
    </row>
    <row r="75" spans="2:6">
      <c r="B75" s="109">
        <v>0.52961805555555552</v>
      </c>
      <c r="C75" s="110">
        <v>408</v>
      </c>
      <c r="D75" s="111">
        <v>34.020000000000003</v>
      </c>
      <c r="E75" s="111">
        <v>13880.160000000002</v>
      </c>
      <c r="F75" s="60" t="s">
        <v>12</v>
      </c>
    </row>
    <row r="76" spans="2:6">
      <c r="B76" s="109">
        <v>0.53200231481481486</v>
      </c>
      <c r="C76" s="110">
        <v>54</v>
      </c>
      <c r="D76" s="111">
        <v>34</v>
      </c>
      <c r="E76" s="111">
        <v>1836</v>
      </c>
      <c r="F76" s="60" t="s">
        <v>12</v>
      </c>
    </row>
    <row r="77" spans="2:6">
      <c r="B77" s="109">
        <v>0.53200231481481486</v>
      </c>
      <c r="C77" s="110">
        <v>39</v>
      </c>
      <c r="D77" s="111">
        <v>34</v>
      </c>
      <c r="E77" s="111">
        <v>1326</v>
      </c>
      <c r="F77" s="60" t="s">
        <v>12</v>
      </c>
    </row>
    <row r="78" spans="2:6">
      <c r="B78" s="109">
        <v>0.5390625</v>
      </c>
      <c r="C78" s="110">
        <v>203</v>
      </c>
      <c r="D78" s="111">
        <v>34</v>
      </c>
      <c r="E78" s="111">
        <v>6902</v>
      </c>
      <c r="F78" s="60" t="s">
        <v>12</v>
      </c>
    </row>
    <row r="79" spans="2:6">
      <c r="B79" s="109">
        <v>0.55030092592592594</v>
      </c>
      <c r="C79" s="110">
        <v>237</v>
      </c>
      <c r="D79" s="111">
        <v>33.979999999999997</v>
      </c>
      <c r="E79" s="111">
        <v>8053.2599999999993</v>
      </c>
      <c r="F79" s="60" t="s">
        <v>12</v>
      </c>
    </row>
    <row r="80" spans="2:6">
      <c r="B80" s="109">
        <v>0.55030092592592594</v>
      </c>
      <c r="C80" s="110">
        <v>174</v>
      </c>
      <c r="D80" s="111">
        <v>33.979999999999997</v>
      </c>
      <c r="E80" s="111">
        <v>5912.5199999999995</v>
      </c>
      <c r="F80" s="60" t="s">
        <v>12</v>
      </c>
    </row>
    <row r="81" spans="2:6">
      <c r="B81" s="109">
        <v>0.551875</v>
      </c>
      <c r="C81" s="110">
        <v>134</v>
      </c>
      <c r="D81" s="111">
        <v>33.96</v>
      </c>
      <c r="E81" s="111">
        <v>4550.6400000000003</v>
      </c>
      <c r="F81" s="60" t="s">
        <v>12</v>
      </c>
    </row>
    <row r="82" spans="2:6">
      <c r="B82" s="109">
        <v>0.5605324074074074</v>
      </c>
      <c r="C82" s="110">
        <v>138</v>
      </c>
      <c r="D82" s="111">
        <v>34</v>
      </c>
      <c r="E82" s="111">
        <v>4692</v>
      </c>
      <c r="F82" s="60" t="s">
        <v>12</v>
      </c>
    </row>
    <row r="83" spans="2:6">
      <c r="B83" s="109">
        <v>0.5605324074074074</v>
      </c>
      <c r="C83" s="110">
        <v>150</v>
      </c>
      <c r="D83" s="111">
        <v>34</v>
      </c>
      <c r="E83" s="111">
        <v>5100</v>
      </c>
      <c r="F83" s="60" t="s">
        <v>12</v>
      </c>
    </row>
    <row r="84" spans="2:6">
      <c r="B84" s="109">
        <v>0.57518518518518513</v>
      </c>
      <c r="C84" s="110">
        <v>446</v>
      </c>
      <c r="D84" s="111">
        <v>34.020000000000003</v>
      </c>
      <c r="E84" s="111">
        <v>15172.920000000002</v>
      </c>
      <c r="F84" s="60" t="s">
        <v>12</v>
      </c>
    </row>
    <row r="85" spans="2:6">
      <c r="B85" s="109">
        <v>0.57848379629629632</v>
      </c>
      <c r="C85" s="110">
        <v>330</v>
      </c>
      <c r="D85" s="111">
        <v>33.979999999999997</v>
      </c>
      <c r="E85" s="111">
        <v>11213.4</v>
      </c>
      <c r="F85" s="60" t="s">
        <v>12</v>
      </c>
    </row>
    <row r="86" spans="2:6">
      <c r="B86" s="109">
        <v>0.58611111111111114</v>
      </c>
      <c r="C86" s="110">
        <v>328</v>
      </c>
      <c r="D86" s="111">
        <v>33.979999999999997</v>
      </c>
      <c r="E86" s="111">
        <v>11145.439999999999</v>
      </c>
      <c r="F86" s="60" t="s">
        <v>12</v>
      </c>
    </row>
    <row r="87" spans="2:6">
      <c r="B87" s="109">
        <v>0.59226851851851847</v>
      </c>
      <c r="C87" s="110">
        <v>93</v>
      </c>
      <c r="D87" s="111">
        <v>33.94</v>
      </c>
      <c r="E87" s="111">
        <v>3156.4199999999996</v>
      </c>
      <c r="F87" s="60" t="s">
        <v>12</v>
      </c>
    </row>
    <row r="88" spans="2:6">
      <c r="B88" s="109">
        <v>0.59237268518518515</v>
      </c>
      <c r="C88" s="110">
        <v>30</v>
      </c>
      <c r="D88" s="111">
        <v>33.9</v>
      </c>
      <c r="E88" s="111">
        <v>1017</v>
      </c>
      <c r="F88" s="60" t="s">
        <v>12</v>
      </c>
    </row>
    <row r="89" spans="2:6">
      <c r="B89" s="109">
        <v>0.59315972222222224</v>
      </c>
      <c r="C89" s="110">
        <v>145</v>
      </c>
      <c r="D89" s="111">
        <v>33.9</v>
      </c>
      <c r="E89" s="111">
        <v>4915.5</v>
      </c>
      <c r="F89" s="60" t="s">
        <v>12</v>
      </c>
    </row>
    <row r="90" spans="2:6">
      <c r="B90" s="109">
        <v>0.59967592592592589</v>
      </c>
      <c r="C90" s="110">
        <v>187</v>
      </c>
      <c r="D90" s="111">
        <v>33.94</v>
      </c>
      <c r="E90" s="111">
        <v>6346.78</v>
      </c>
      <c r="F90" s="60" t="s">
        <v>12</v>
      </c>
    </row>
    <row r="91" spans="2:6">
      <c r="B91" s="109">
        <v>0.59967592592592589</v>
      </c>
      <c r="C91" s="110">
        <v>56</v>
      </c>
      <c r="D91" s="111">
        <v>33.94</v>
      </c>
      <c r="E91" s="111">
        <v>1900.6399999999999</v>
      </c>
      <c r="F91" s="60" t="s">
        <v>12</v>
      </c>
    </row>
    <row r="92" spans="2:6">
      <c r="B92" s="109">
        <v>0.59967592592592589</v>
      </c>
      <c r="C92" s="110">
        <v>57</v>
      </c>
      <c r="D92" s="111">
        <v>33.94</v>
      </c>
      <c r="E92" s="111">
        <v>1934.58</v>
      </c>
      <c r="F92" s="60" t="s">
        <v>12</v>
      </c>
    </row>
    <row r="93" spans="2:6">
      <c r="B93" s="109">
        <v>0.60210648148148149</v>
      </c>
      <c r="C93" s="110">
        <v>171</v>
      </c>
      <c r="D93" s="111">
        <v>33.92</v>
      </c>
      <c r="E93" s="111">
        <v>5800.3200000000006</v>
      </c>
      <c r="F93" s="60" t="s">
        <v>12</v>
      </c>
    </row>
    <row r="94" spans="2:6">
      <c r="B94" s="109">
        <v>0.61186342592592591</v>
      </c>
      <c r="C94" s="110">
        <v>169</v>
      </c>
      <c r="D94" s="111">
        <v>34.08</v>
      </c>
      <c r="E94" s="111">
        <v>5759.5199999999995</v>
      </c>
      <c r="F94" s="60" t="s">
        <v>12</v>
      </c>
    </row>
    <row r="95" spans="2:6">
      <c r="B95" s="109">
        <v>0.61187499999999995</v>
      </c>
      <c r="C95" s="110">
        <v>525</v>
      </c>
      <c r="D95" s="111">
        <v>34.06</v>
      </c>
      <c r="E95" s="111">
        <v>17881.5</v>
      </c>
      <c r="F95" s="60" t="s">
        <v>12</v>
      </c>
    </row>
    <row r="96" spans="2:6">
      <c r="B96" s="109">
        <v>0.61187499999999995</v>
      </c>
      <c r="C96" s="110">
        <v>207</v>
      </c>
      <c r="D96" s="111">
        <v>34.06</v>
      </c>
      <c r="E96" s="111">
        <v>7050.42</v>
      </c>
      <c r="F96" s="60" t="s">
        <v>12</v>
      </c>
    </row>
    <row r="97" spans="2:6">
      <c r="B97" s="109">
        <v>0.61251157407407408</v>
      </c>
      <c r="C97" s="110">
        <v>294</v>
      </c>
      <c r="D97" s="111">
        <v>34.020000000000003</v>
      </c>
      <c r="E97" s="111">
        <v>10001.880000000001</v>
      </c>
      <c r="F97" s="60" t="s">
        <v>12</v>
      </c>
    </row>
    <row r="98" spans="2:6">
      <c r="B98" s="109">
        <v>0.61744212962962963</v>
      </c>
      <c r="C98" s="110">
        <v>97</v>
      </c>
      <c r="D98" s="111">
        <v>33.96</v>
      </c>
      <c r="E98" s="111">
        <v>3294.12</v>
      </c>
      <c r="F98" s="60" t="s">
        <v>12</v>
      </c>
    </row>
    <row r="99" spans="2:6">
      <c r="B99" s="109">
        <v>0.61744212962962963</v>
      </c>
      <c r="C99" s="110">
        <v>260</v>
      </c>
      <c r="D99" s="111">
        <v>33.96</v>
      </c>
      <c r="E99" s="111">
        <v>8829.6</v>
      </c>
      <c r="F99" s="60" t="s">
        <v>12</v>
      </c>
    </row>
    <row r="100" spans="2:6">
      <c r="B100" s="109">
        <v>0.61744212962962963</v>
      </c>
      <c r="C100" s="110">
        <v>7</v>
      </c>
      <c r="D100" s="111">
        <v>33.96</v>
      </c>
      <c r="E100" s="111">
        <v>237.72</v>
      </c>
      <c r="F100" s="60" t="s">
        <v>12</v>
      </c>
    </row>
    <row r="101" spans="2:6">
      <c r="B101" s="109">
        <v>0.6193981481481482</v>
      </c>
      <c r="C101" s="110">
        <v>291</v>
      </c>
      <c r="D101" s="111">
        <v>33.96</v>
      </c>
      <c r="E101" s="111">
        <v>9882.36</v>
      </c>
      <c r="F101" s="60" t="s">
        <v>12</v>
      </c>
    </row>
    <row r="102" spans="2:6">
      <c r="B102" s="109">
        <v>0.62231481481481477</v>
      </c>
      <c r="C102" s="110">
        <v>21</v>
      </c>
      <c r="D102" s="111">
        <v>33.92</v>
      </c>
      <c r="E102" s="111">
        <v>712.32</v>
      </c>
      <c r="F102" s="60" t="s">
        <v>12</v>
      </c>
    </row>
    <row r="103" spans="2:6">
      <c r="B103" s="109">
        <v>0.62559027777777776</v>
      </c>
      <c r="C103" s="110">
        <v>19</v>
      </c>
      <c r="D103" s="111">
        <v>34</v>
      </c>
      <c r="E103" s="111">
        <v>646</v>
      </c>
      <c r="F103" s="60" t="s">
        <v>12</v>
      </c>
    </row>
    <row r="104" spans="2:6">
      <c r="B104" s="109">
        <v>0.62559027777777776</v>
      </c>
      <c r="C104" s="110">
        <v>411</v>
      </c>
      <c r="D104" s="111">
        <v>34</v>
      </c>
      <c r="E104" s="111">
        <v>13974</v>
      </c>
      <c r="F104" s="60" t="s">
        <v>12</v>
      </c>
    </row>
    <row r="105" spans="2:6">
      <c r="B105" s="109">
        <v>0.63708333333333333</v>
      </c>
      <c r="C105" s="110">
        <v>480</v>
      </c>
      <c r="D105" s="111">
        <v>34.24</v>
      </c>
      <c r="E105" s="111">
        <v>16435.2</v>
      </c>
      <c r="F105" s="60" t="s">
        <v>12</v>
      </c>
    </row>
    <row r="106" spans="2:6">
      <c r="B106" s="109">
        <v>0.63719907407407406</v>
      </c>
      <c r="C106" s="110">
        <v>20</v>
      </c>
      <c r="D106" s="111">
        <v>34.22</v>
      </c>
      <c r="E106" s="111">
        <v>684.4</v>
      </c>
      <c r="F106" s="60" t="s">
        <v>12</v>
      </c>
    </row>
    <row r="107" spans="2:6">
      <c r="B107" s="109">
        <v>0.63754629629629633</v>
      </c>
      <c r="C107" s="110">
        <v>168</v>
      </c>
      <c r="D107" s="111">
        <v>34.22</v>
      </c>
      <c r="E107" s="111">
        <v>5748.96</v>
      </c>
      <c r="F107" s="60" t="s">
        <v>12</v>
      </c>
    </row>
    <row r="108" spans="2:6">
      <c r="B108" s="109">
        <v>0.63754629629629633</v>
      </c>
      <c r="C108" s="110">
        <v>508</v>
      </c>
      <c r="D108" s="111">
        <v>34.22</v>
      </c>
      <c r="E108" s="111">
        <v>17383.759999999998</v>
      </c>
      <c r="F108" s="60" t="s">
        <v>12</v>
      </c>
    </row>
    <row r="109" spans="2:6">
      <c r="B109" s="109">
        <v>0.63966435185185189</v>
      </c>
      <c r="C109" s="110">
        <v>48</v>
      </c>
      <c r="D109" s="111">
        <v>34.18</v>
      </c>
      <c r="E109" s="111">
        <v>1640.6399999999999</v>
      </c>
      <c r="F109" s="60" t="s">
        <v>12</v>
      </c>
    </row>
    <row r="110" spans="2:6">
      <c r="B110" s="109">
        <v>0.64290509259259254</v>
      </c>
      <c r="C110" s="110">
        <v>502</v>
      </c>
      <c r="D110" s="111">
        <v>34.18</v>
      </c>
      <c r="E110" s="111">
        <v>17158.36</v>
      </c>
      <c r="F110" s="60" t="s">
        <v>12</v>
      </c>
    </row>
    <row r="111" spans="2:6">
      <c r="B111" s="109">
        <v>0.65128472222222222</v>
      </c>
      <c r="C111" s="110">
        <v>200</v>
      </c>
      <c r="D111" s="111">
        <v>34.340000000000003</v>
      </c>
      <c r="E111" s="111">
        <v>6868.0000000000009</v>
      </c>
      <c r="F111" s="60" t="s">
        <v>12</v>
      </c>
    </row>
    <row r="112" spans="2:6">
      <c r="B112" s="109">
        <v>0.65418981481481486</v>
      </c>
      <c r="C112" s="110">
        <v>160</v>
      </c>
      <c r="D112" s="111">
        <v>34.299999999999997</v>
      </c>
      <c r="E112" s="111">
        <v>5488</v>
      </c>
      <c r="F112" s="60" t="s">
        <v>12</v>
      </c>
    </row>
    <row r="113" spans="2:6">
      <c r="B113" s="109">
        <v>0.65659722222222228</v>
      </c>
      <c r="C113" s="110">
        <v>13</v>
      </c>
      <c r="D113" s="111">
        <v>34.26</v>
      </c>
      <c r="E113" s="111">
        <v>445.38</v>
      </c>
      <c r="F113" s="60" t="s">
        <v>12</v>
      </c>
    </row>
    <row r="114" spans="2:6">
      <c r="B114" s="109">
        <v>0.65667824074074077</v>
      </c>
      <c r="C114" s="110">
        <v>68</v>
      </c>
      <c r="D114" s="111">
        <v>34.26</v>
      </c>
      <c r="E114" s="111">
        <v>2329.6799999999998</v>
      </c>
      <c r="F114" s="60" t="s">
        <v>12</v>
      </c>
    </row>
    <row r="115" spans="2:6">
      <c r="B115" s="109">
        <v>0.65670138888888885</v>
      </c>
      <c r="C115" s="110">
        <v>111</v>
      </c>
      <c r="D115" s="111">
        <v>34.26</v>
      </c>
      <c r="E115" s="111">
        <v>3802.8599999999997</v>
      </c>
      <c r="F115" s="60" t="s">
        <v>12</v>
      </c>
    </row>
    <row r="116" spans="2:6">
      <c r="B116" s="109">
        <v>0.66028935185185189</v>
      </c>
      <c r="C116" s="110">
        <v>159</v>
      </c>
      <c r="D116" s="111">
        <v>34.26</v>
      </c>
      <c r="E116" s="111">
        <v>5447.3399999999992</v>
      </c>
      <c r="F116" s="60" t="s">
        <v>12</v>
      </c>
    </row>
    <row r="117" spans="2:6">
      <c r="B117" s="109">
        <v>0.66253472222222221</v>
      </c>
      <c r="C117" s="110">
        <v>94</v>
      </c>
      <c r="D117" s="111">
        <v>34.299999999999997</v>
      </c>
      <c r="E117" s="111">
        <v>3224.2</v>
      </c>
      <c r="F117" s="60" t="s">
        <v>12</v>
      </c>
    </row>
    <row r="118" spans="2:6">
      <c r="B118" s="109">
        <v>0.66253472222222221</v>
      </c>
      <c r="C118" s="110">
        <v>30</v>
      </c>
      <c r="D118" s="111">
        <v>34.299999999999997</v>
      </c>
      <c r="E118" s="111">
        <v>1029</v>
      </c>
      <c r="F118" s="60" t="s">
        <v>12</v>
      </c>
    </row>
    <row r="119" spans="2:6">
      <c r="B119" s="109">
        <v>0.66393518518518524</v>
      </c>
      <c r="C119" s="110">
        <v>80</v>
      </c>
      <c r="D119" s="111">
        <v>34.28</v>
      </c>
      <c r="E119" s="111">
        <v>2742.4</v>
      </c>
      <c r="F119" s="60" t="s">
        <v>12</v>
      </c>
    </row>
    <row r="120" spans="2:6">
      <c r="B120" s="109">
        <v>0.66471064814814818</v>
      </c>
      <c r="C120" s="110">
        <v>140</v>
      </c>
      <c r="D120" s="111">
        <v>34.28</v>
      </c>
      <c r="E120" s="111">
        <v>4799.2</v>
      </c>
      <c r="F120" s="60" t="s">
        <v>12</v>
      </c>
    </row>
    <row r="121" spans="2:6">
      <c r="B121" s="109">
        <v>0.6654282407407407</v>
      </c>
      <c r="C121" s="110">
        <v>293</v>
      </c>
      <c r="D121" s="111">
        <v>34.26</v>
      </c>
      <c r="E121" s="111">
        <v>10038.18</v>
      </c>
      <c r="F121" s="60" t="s">
        <v>12</v>
      </c>
    </row>
    <row r="122" spans="2:6">
      <c r="B122" s="109">
        <v>0.6654282407407407</v>
      </c>
      <c r="C122" s="110">
        <v>45</v>
      </c>
      <c r="D122" s="111">
        <v>34.26</v>
      </c>
      <c r="E122" s="111">
        <v>1541.6999999999998</v>
      </c>
      <c r="F122" s="60" t="s">
        <v>12</v>
      </c>
    </row>
    <row r="123" spans="2:6">
      <c r="B123" s="109">
        <v>0.67037037037037039</v>
      </c>
      <c r="C123" s="110">
        <v>126</v>
      </c>
      <c r="D123" s="111">
        <v>34.299999999999997</v>
      </c>
      <c r="E123" s="111">
        <v>4321.7999999999993</v>
      </c>
      <c r="F123" s="60" t="s">
        <v>12</v>
      </c>
    </row>
    <row r="124" spans="2:6">
      <c r="B124" s="109">
        <v>0.67280092592592589</v>
      </c>
      <c r="C124" s="110">
        <v>66</v>
      </c>
      <c r="D124" s="111">
        <v>34.4</v>
      </c>
      <c r="E124" s="111">
        <v>2270.4</v>
      </c>
      <c r="F124" s="60" t="s">
        <v>12</v>
      </c>
    </row>
    <row r="125" spans="2:6">
      <c r="B125" s="109">
        <v>0.67280092592592589</v>
      </c>
      <c r="C125" s="110">
        <v>142</v>
      </c>
      <c r="D125" s="111">
        <v>34.4</v>
      </c>
      <c r="E125" s="111">
        <v>4884.8</v>
      </c>
      <c r="F125" s="60" t="s">
        <v>12</v>
      </c>
    </row>
    <row r="126" spans="2:6">
      <c r="B126" s="109">
        <v>0.67280092592592589</v>
      </c>
      <c r="C126" s="110">
        <v>18</v>
      </c>
      <c r="D126" s="111">
        <v>34.4</v>
      </c>
      <c r="E126" s="111">
        <v>619.19999999999993</v>
      </c>
      <c r="F126" s="60" t="s">
        <v>12</v>
      </c>
    </row>
    <row r="127" spans="2:6">
      <c r="B127" s="109">
        <v>0.67495370370370367</v>
      </c>
      <c r="C127" s="110">
        <v>166</v>
      </c>
      <c r="D127" s="111">
        <v>34.340000000000003</v>
      </c>
      <c r="E127" s="111">
        <v>5700.4400000000005</v>
      </c>
      <c r="F127" s="60" t="s">
        <v>12</v>
      </c>
    </row>
    <row r="128" spans="2:6">
      <c r="B128" s="109">
        <v>0.67495370370370367</v>
      </c>
      <c r="C128" s="110">
        <v>139</v>
      </c>
      <c r="D128" s="111">
        <v>34.340000000000003</v>
      </c>
      <c r="E128" s="111">
        <v>4773.26</v>
      </c>
      <c r="F128" s="60" t="s">
        <v>12</v>
      </c>
    </row>
    <row r="129" spans="2:6">
      <c r="B129" s="109">
        <v>0.67775462962962962</v>
      </c>
      <c r="C129" s="110">
        <v>252</v>
      </c>
      <c r="D129" s="111">
        <v>34.340000000000003</v>
      </c>
      <c r="E129" s="111">
        <v>8653.68</v>
      </c>
      <c r="F129" s="60" t="s">
        <v>12</v>
      </c>
    </row>
    <row r="130" spans="2:6">
      <c r="B130" s="109">
        <v>0.68074074074074076</v>
      </c>
      <c r="C130" s="110">
        <v>80</v>
      </c>
      <c r="D130" s="111">
        <v>34.380000000000003</v>
      </c>
      <c r="E130" s="111">
        <v>2750.4</v>
      </c>
      <c r="F130" s="60" t="s">
        <v>12</v>
      </c>
    </row>
    <row r="131" spans="2:6">
      <c r="B131" s="109">
        <v>0.68185185185185182</v>
      </c>
      <c r="C131" s="110">
        <v>206</v>
      </c>
      <c r="D131" s="111">
        <v>34.380000000000003</v>
      </c>
      <c r="E131" s="111">
        <v>7082.2800000000007</v>
      </c>
      <c r="F131" s="60" t="s">
        <v>12</v>
      </c>
    </row>
    <row r="132" spans="2:6">
      <c r="B132" s="109">
        <v>0.68185185185185182</v>
      </c>
      <c r="C132" s="110">
        <v>33</v>
      </c>
      <c r="D132" s="111">
        <v>34.380000000000003</v>
      </c>
      <c r="E132" s="111">
        <v>1134.5400000000002</v>
      </c>
      <c r="F132" s="60" t="s">
        <v>12</v>
      </c>
    </row>
    <row r="133" spans="2:6">
      <c r="B133" s="109">
        <v>0.68615740740740738</v>
      </c>
      <c r="C133" s="110">
        <v>149</v>
      </c>
      <c r="D133" s="111">
        <v>34.4</v>
      </c>
      <c r="E133" s="111">
        <v>5125.5999999999995</v>
      </c>
      <c r="F133" s="60" t="s">
        <v>12</v>
      </c>
    </row>
    <row r="134" spans="2:6">
      <c r="B134" s="109">
        <v>0.68879629629629635</v>
      </c>
      <c r="C134" s="110">
        <v>234</v>
      </c>
      <c r="D134" s="111">
        <v>34.340000000000003</v>
      </c>
      <c r="E134" s="111">
        <v>8035.56</v>
      </c>
      <c r="F134" s="60" t="s">
        <v>12</v>
      </c>
    </row>
    <row r="135" spans="2:6">
      <c r="B135" s="109">
        <v>0.68989583333333337</v>
      </c>
      <c r="C135" s="110">
        <v>286</v>
      </c>
      <c r="D135" s="111">
        <v>34.32</v>
      </c>
      <c r="E135" s="111">
        <v>9815.52</v>
      </c>
      <c r="F135" s="60" t="s">
        <v>12</v>
      </c>
    </row>
    <row r="136" spans="2:6">
      <c r="B136" s="109">
        <v>0.6946296296296296</v>
      </c>
      <c r="C136" s="110">
        <v>471</v>
      </c>
      <c r="D136" s="111">
        <v>34.4</v>
      </c>
      <c r="E136" s="111">
        <v>16202.4</v>
      </c>
      <c r="F136" s="60" t="s">
        <v>12</v>
      </c>
    </row>
    <row r="137" spans="2:6">
      <c r="B137" s="109">
        <v>0.70079861111111108</v>
      </c>
      <c r="C137" s="110">
        <v>168</v>
      </c>
      <c r="D137" s="111">
        <v>34.42</v>
      </c>
      <c r="E137" s="111">
        <v>5782.56</v>
      </c>
      <c r="F137" s="60" t="s">
        <v>12</v>
      </c>
    </row>
    <row r="138" spans="2:6">
      <c r="B138" s="109">
        <v>0.70172453703703708</v>
      </c>
      <c r="C138" s="110">
        <v>36</v>
      </c>
      <c r="D138" s="111">
        <v>34.4</v>
      </c>
      <c r="E138" s="111">
        <v>1238.3999999999999</v>
      </c>
      <c r="F138" s="60" t="s">
        <v>12</v>
      </c>
    </row>
    <row r="139" spans="2:6">
      <c r="B139" s="109">
        <v>0.70172453703703708</v>
      </c>
      <c r="C139" s="110">
        <v>328</v>
      </c>
      <c r="D139" s="111">
        <v>34.4</v>
      </c>
      <c r="E139" s="111">
        <v>11283.199999999999</v>
      </c>
      <c r="F139" s="60" t="s">
        <v>12</v>
      </c>
    </row>
    <row r="140" spans="2:6">
      <c r="B140" s="109">
        <v>0.70306712962962958</v>
      </c>
      <c r="C140" s="110">
        <v>192</v>
      </c>
      <c r="D140" s="111">
        <v>34.340000000000003</v>
      </c>
      <c r="E140" s="111">
        <v>6593.2800000000007</v>
      </c>
      <c r="F140" s="60" t="s">
        <v>12</v>
      </c>
    </row>
    <row r="141" spans="2:6">
      <c r="B141" s="109">
        <v>0.7034259259259259</v>
      </c>
      <c r="C141" s="110">
        <v>134</v>
      </c>
      <c r="D141" s="111">
        <v>34.32</v>
      </c>
      <c r="E141" s="111">
        <v>4598.88</v>
      </c>
      <c r="F141" s="60" t="s">
        <v>12</v>
      </c>
    </row>
    <row r="142" spans="2:6">
      <c r="B142" s="109">
        <v>0.70859953703703704</v>
      </c>
      <c r="C142" s="110">
        <v>99</v>
      </c>
      <c r="D142" s="111">
        <v>34.32</v>
      </c>
      <c r="E142" s="111">
        <v>3397.68</v>
      </c>
      <c r="F142" s="60" t="s">
        <v>12</v>
      </c>
    </row>
    <row r="143" spans="2:6">
      <c r="B143" s="109">
        <v>0.70859953703703704</v>
      </c>
      <c r="C143" s="110">
        <v>298</v>
      </c>
      <c r="D143" s="111">
        <v>34.32</v>
      </c>
      <c r="E143" s="111">
        <v>10227.36</v>
      </c>
      <c r="F143" s="60" t="s">
        <v>12</v>
      </c>
    </row>
    <row r="144" spans="2:6">
      <c r="B144" s="109">
        <v>0.71026620370370375</v>
      </c>
      <c r="C144" s="110">
        <v>293</v>
      </c>
      <c r="D144" s="111">
        <v>34.42</v>
      </c>
      <c r="E144" s="111">
        <v>10085.060000000001</v>
      </c>
      <c r="F144" s="60" t="s">
        <v>12</v>
      </c>
    </row>
    <row r="145" spans="2:6">
      <c r="B145" s="109">
        <v>0.71461805555555558</v>
      </c>
      <c r="C145" s="110">
        <v>199</v>
      </c>
      <c r="D145" s="111">
        <v>34.54</v>
      </c>
      <c r="E145" s="111">
        <v>6873.46</v>
      </c>
      <c r="F145" s="60" t="s">
        <v>12</v>
      </c>
    </row>
    <row r="146" spans="2:6">
      <c r="B146" s="109">
        <v>0.71494212962962966</v>
      </c>
      <c r="C146" s="110">
        <v>293</v>
      </c>
      <c r="D146" s="111">
        <v>34.520000000000003</v>
      </c>
      <c r="E146" s="111">
        <v>10114.36</v>
      </c>
      <c r="F146" s="60" t="s">
        <v>12</v>
      </c>
    </row>
    <row r="147" spans="2:6">
      <c r="B147" s="109"/>
      <c r="C147" s="110"/>
      <c r="D147" s="111"/>
      <c r="E147" s="111"/>
      <c r="F147" s="60"/>
    </row>
    <row r="148" spans="2:6">
      <c r="B148" s="109"/>
      <c r="C148" s="110"/>
      <c r="D148" s="111"/>
      <c r="E148" s="111"/>
      <c r="F148" s="60"/>
    </row>
    <row r="149" spans="2:6">
      <c r="B149" s="109"/>
      <c r="C149" s="110"/>
      <c r="D149" s="111"/>
      <c r="E149" s="111"/>
      <c r="F149" s="60"/>
    </row>
    <row r="150" spans="2:6">
      <c r="B150" s="109"/>
      <c r="C150" s="110"/>
      <c r="D150" s="111"/>
      <c r="E150" s="111"/>
      <c r="F150" s="60"/>
    </row>
    <row r="151" spans="2:6">
      <c r="B151" s="109"/>
      <c r="C151" s="110"/>
      <c r="D151" s="111"/>
      <c r="E151" s="111"/>
      <c r="F151" s="60"/>
    </row>
    <row r="152" spans="2:6">
      <c r="B152" s="109"/>
      <c r="C152" s="110"/>
      <c r="D152" s="111"/>
      <c r="E152" s="111"/>
      <c r="F152" s="60"/>
    </row>
    <row r="153" spans="2:6">
      <c r="B153" s="109"/>
      <c r="C153" s="110"/>
      <c r="D153" s="111"/>
      <c r="E153" s="111"/>
      <c r="F153" s="60"/>
    </row>
    <row r="154" spans="2:6">
      <c r="B154" s="109"/>
      <c r="C154" s="110"/>
      <c r="D154" s="111"/>
      <c r="E154" s="111"/>
      <c r="F154" s="60"/>
    </row>
    <row r="155" spans="2:6">
      <c r="B155" s="109"/>
      <c r="C155" s="110"/>
      <c r="D155" s="111"/>
      <c r="E155" s="111"/>
      <c r="F155" s="60"/>
    </row>
    <row r="156" spans="2:6">
      <c r="B156" s="109"/>
      <c r="C156" s="110"/>
      <c r="D156" s="111"/>
      <c r="E156" s="111"/>
      <c r="F156" s="60"/>
    </row>
    <row r="157" spans="2:6">
      <c r="B157" s="109"/>
      <c r="C157" s="110"/>
      <c r="D157" s="111"/>
      <c r="E157" s="111"/>
      <c r="F157" s="60"/>
    </row>
    <row r="158" spans="2:6">
      <c r="B158" s="109"/>
      <c r="C158" s="110"/>
      <c r="D158" s="111"/>
      <c r="E158" s="111"/>
      <c r="F158" s="60"/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5">
      <c r="B165" s="34"/>
      <c r="C165" s="103"/>
      <c r="D165" s="104"/>
      <c r="E165" s="104"/>
      <c r="F165" s="105"/>
    </row>
    <row r="166" spans="2:6" ht="12.5">
      <c r="B166" s="34"/>
      <c r="C166" s="103"/>
      <c r="D166" s="104"/>
      <c r="E166" s="104"/>
      <c r="F166" s="105"/>
    </row>
    <row r="167" spans="2:6" ht="12.5">
      <c r="B167" s="34"/>
      <c r="C167" s="103"/>
      <c r="D167" s="104"/>
      <c r="E167" s="104"/>
      <c r="F167" s="105"/>
    </row>
    <row r="168" spans="2:6" ht="12.5">
      <c r="B168" s="34"/>
      <c r="C168" s="103"/>
      <c r="D168" s="104"/>
      <c r="E168" s="104"/>
      <c r="F168" s="105"/>
    </row>
    <row r="169" spans="2:6" ht="12.5">
      <c r="B169" s="34"/>
      <c r="C169" s="103"/>
      <c r="D169" s="104"/>
      <c r="E169" s="104"/>
      <c r="F169" s="105"/>
    </row>
    <row r="170" spans="2:6" ht="12.5">
      <c r="B170" s="34"/>
      <c r="C170" s="103"/>
      <c r="D170" s="104"/>
      <c r="E170" s="104"/>
      <c r="F170" s="105"/>
    </row>
    <row r="171" spans="2:6" ht="12.5">
      <c r="B171" s="34"/>
      <c r="C171" s="103"/>
      <c r="D171" s="104"/>
      <c r="E171" s="104"/>
      <c r="F171" s="105"/>
    </row>
    <row r="172" spans="2:6" ht="12.5">
      <c r="B172" s="34"/>
      <c r="C172" s="103"/>
      <c r="D172" s="104"/>
      <c r="E172" s="104"/>
      <c r="F172" s="105"/>
    </row>
    <row r="173" spans="2:6" ht="12.5">
      <c r="B173" s="34"/>
      <c r="C173" s="103"/>
      <c r="D173" s="104"/>
      <c r="E173" s="104"/>
      <c r="F173" s="105"/>
    </row>
    <row r="174" spans="2:6" ht="12.5">
      <c r="B174" s="34"/>
      <c r="C174" s="103"/>
      <c r="D174" s="104"/>
      <c r="E174" s="104"/>
      <c r="F174" s="105"/>
    </row>
    <row r="175" spans="2:6" ht="12.5">
      <c r="B175" s="34"/>
      <c r="C175" s="103"/>
      <c r="D175" s="104"/>
      <c r="E175" s="104"/>
      <c r="F175" s="105"/>
    </row>
    <row r="176" spans="2:6" ht="12.5">
      <c r="B176" s="34"/>
      <c r="C176" s="103"/>
      <c r="D176" s="104"/>
      <c r="E176" s="104"/>
      <c r="F176" s="105"/>
    </row>
    <row r="177" spans="2:6" ht="12.5">
      <c r="B177" s="34"/>
      <c r="C177" s="103"/>
      <c r="D177" s="104"/>
      <c r="E177" s="104"/>
      <c r="F177" s="105"/>
    </row>
    <row r="178" spans="2:6" ht="12.5">
      <c r="B178" s="34"/>
      <c r="C178" s="103"/>
      <c r="D178" s="104"/>
      <c r="E178" s="104"/>
      <c r="F178" s="105"/>
    </row>
    <row r="179" spans="2:6" ht="12.5">
      <c r="B179" s="34"/>
      <c r="C179" s="103"/>
      <c r="D179" s="104"/>
      <c r="E179" s="104"/>
      <c r="F179" s="105"/>
    </row>
    <row r="180" spans="2:6" ht="12.5">
      <c r="B180" s="34"/>
      <c r="C180" s="103"/>
      <c r="D180" s="104"/>
      <c r="E180" s="104"/>
      <c r="F180" s="105"/>
    </row>
    <row r="181" spans="2:6" ht="12.5">
      <c r="B181" s="34"/>
      <c r="C181" s="103"/>
      <c r="D181" s="104"/>
      <c r="E181" s="104"/>
      <c r="F181" s="105"/>
    </row>
    <row r="182" spans="2:6" ht="12.5">
      <c r="B182" s="34"/>
      <c r="C182" s="103"/>
      <c r="D182" s="104"/>
      <c r="E182" s="104"/>
      <c r="F182" s="105"/>
    </row>
    <row r="183" spans="2:6" ht="12.5">
      <c r="B183" s="34"/>
      <c r="C183" s="103"/>
      <c r="D183" s="104"/>
      <c r="E183" s="104"/>
      <c r="F183" s="105"/>
    </row>
    <row r="184" spans="2:6" ht="12.5">
      <c r="B184" s="34"/>
      <c r="C184" s="103"/>
      <c r="D184" s="104"/>
      <c r="E184" s="104"/>
      <c r="F184" s="105"/>
    </row>
    <row r="185" spans="2:6" ht="12.5">
      <c r="B185" s="34"/>
      <c r="C185" s="103"/>
      <c r="D185" s="104"/>
      <c r="E185" s="104"/>
      <c r="F185" s="105"/>
    </row>
    <row r="186" spans="2:6" ht="12.5">
      <c r="B186" s="34"/>
      <c r="C186" s="103"/>
      <c r="D186" s="104"/>
      <c r="E186" s="104"/>
      <c r="F186" s="105"/>
    </row>
    <row r="187" spans="2:6" ht="12.5">
      <c r="B187" s="34"/>
      <c r="C187" s="103"/>
      <c r="D187" s="104"/>
      <c r="E187" s="104"/>
      <c r="F187" s="105"/>
    </row>
    <row r="188" spans="2:6" ht="12.5">
      <c r="B188" s="34"/>
      <c r="C188" s="103"/>
      <c r="D188" s="104"/>
      <c r="E188" s="104"/>
      <c r="F188" s="105"/>
    </row>
    <row r="189" spans="2:6" ht="12.5">
      <c r="B189" s="34"/>
      <c r="C189" s="103"/>
      <c r="D189" s="104"/>
      <c r="E189" s="104"/>
      <c r="F189" s="105"/>
    </row>
    <row r="190" spans="2:6" ht="12.5">
      <c r="B190" s="34"/>
      <c r="C190" s="103"/>
      <c r="D190" s="104"/>
      <c r="E190" s="104"/>
      <c r="F190" s="105"/>
    </row>
    <row r="191" spans="2:6" ht="12.5">
      <c r="B191" s="34"/>
      <c r="C191" s="103"/>
      <c r="D191" s="104"/>
      <c r="E191" s="104"/>
      <c r="F191" s="105"/>
    </row>
    <row r="192" spans="2:6" ht="12.5">
      <c r="B192" s="34"/>
      <c r="C192" s="103"/>
      <c r="D192" s="104"/>
      <c r="E192" s="104"/>
      <c r="F192" s="105"/>
    </row>
    <row r="193" spans="2:6" ht="12.5">
      <c r="B193" s="34"/>
      <c r="C193" s="103"/>
      <c r="D193" s="104"/>
      <c r="E193" s="104"/>
      <c r="F193" s="105"/>
    </row>
    <row r="194" spans="2:6" ht="12.5">
      <c r="B194" s="34"/>
      <c r="C194" s="103"/>
      <c r="D194" s="104"/>
      <c r="E194" s="104"/>
      <c r="F194" s="105"/>
    </row>
    <row r="195" spans="2:6" ht="12.5">
      <c r="B195" s="34"/>
      <c r="C195" s="103"/>
      <c r="D195" s="104"/>
      <c r="E195" s="104"/>
      <c r="F195" s="105"/>
    </row>
    <row r="196" spans="2:6" ht="12.5">
      <c r="B196" s="34"/>
      <c r="C196" s="103"/>
      <c r="D196" s="104"/>
      <c r="E196" s="104"/>
      <c r="F196" s="105"/>
    </row>
    <row r="197" spans="2:6" ht="12.5">
      <c r="B197" s="34"/>
      <c r="C197" s="103"/>
      <c r="D197" s="104"/>
      <c r="E197" s="104"/>
      <c r="F197" s="105"/>
    </row>
    <row r="198" spans="2:6" ht="12.5">
      <c r="B198" s="34"/>
      <c r="C198" s="103"/>
      <c r="D198" s="104"/>
      <c r="E198" s="104"/>
      <c r="F198" s="105"/>
    </row>
    <row r="199" spans="2:6" ht="12.5">
      <c r="B199" s="34"/>
      <c r="C199" s="103"/>
      <c r="D199" s="104"/>
      <c r="E199" s="104"/>
      <c r="F199" s="105"/>
    </row>
    <row r="200" spans="2:6" ht="12.5">
      <c r="B200" s="34"/>
      <c r="C200" s="103"/>
      <c r="D200" s="104"/>
      <c r="E200" s="104"/>
      <c r="F200" s="105"/>
    </row>
    <row r="201" spans="2:6" ht="12.5">
      <c r="B201" s="34"/>
      <c r="C201" s="103"/>
      <c r="D201" s="104"/>
      <c r="E201" s="104"/>
      <c r="F201" s="105"/>
    </row>
    <row r="202" spans="2:6" ht="12.5">
      <c r="B202" s="34"/>
      <c r="C202" s="103"/>
      <c r="D202" s="104"/>
      <c r="E202" s="104"/>
      <c r="F202" s="105"/>
    </row>
    <row r="203" spans="2:6" ht="12.5">
      <c r="B203" s="34"/>
      <c r="C203" s="103"/>
      <c r="D203" s="104"/>
      <c r="E203" s="104"/>
      <c r="F203" s="105"/>
    </row>
    <row r="204" spans="2:6" ht="12.5">
      <c r="B204" s="34"/>
      <c r="C204" s="103"/>
      <c r="D204" s="104"/>
      <c r="E204" s="104"/>
      <c r="F204" s="105"/>
    </row>
    <row r="205" spans="2:6" ht="12.5">
      <c r="B205" s="34"/>
      <c r="C205" s="103"/>
      <c r="D205" s="104"/>
      <c r="E205" s="104"/>
      <c r="F205" s="105"/>
    </row>
    <row r="206" spans="2:6" ht="12.5">
      <c r="B206" s="34"/>
      <c r="C206" s="103"/>
      <c r="D206" s="104"/>
      <c r="E206" s="104"/>
      <c r="F206" s="105"/>
    </row>
    <row r="207" spans="2:6" ht="12.5">
      <c r="B207" s="34"/>
      <c r="C207" s="103"/>
      <c r="D207" s="104"/>
      <c r="E207" s="104"/>
      <c r="F207" s="105"/>
    </row>
    <row r="208" spans="2:6" ht="12.5">
      <c r="B208" s="34"/>
      <c r="C208" s="103"/>
      <c r="D208" s="104"/>
      <c r="E208" s="104"/>
      <c r="F208" s="105"/>
    </row>
    <row r="209" spans="2:6" ht="12.5">
      <c r="B209" s="34"/>
      <c r="C209" s="103"/>
      <c r="D209" s="104"/>
      <c r="E209" s="104"/>
      <c r="F209" s="105"/>
    </row>
    <row r="210" spans="2:6" ht="12.5">
      <c r="B210" s="34"/>
      <c r="C210" s="103"/>
      <c r="D210" s="104"/>
      <c r="E210" s="104"/>
      <c r="F210" s="105"/>
    </row>
    <row r="211" spans="2:6" ht="12.5">
      <c r="B211" s="34"/>
      <c r="C211" s="103"/>
      <c r="D211" s="104"/>
      <c r="E211" s="104"/>
      <c r="F211" s="105"/>
    </row>
    <row r="212" spans="2:6" ht="12.5">
      <c r="B212" s="34"/>
      <c r="C212" s="103"/>
      <c r="D212" s="104"/>
      <c r="E212" s="104"/>
      <c r="F212" s="105"/>
    </row>
    <row r="213" spans="2:6" ht="12.5">
      <c r="B213" s="34"/>
      <c r="C213" s="103"/>
      <c r="D213" s="104"/>
      <c r="E213" s="104"/>
      <c r="F213" s="105"/>
    </row>
    <row r="214" spans="2:6" ht="12.5">
      <c r="B214" s="34"/>
      <c r="C214" s="103"/>
      <c r="D214" s="104"/>
      <c r="E214" s="104"/>
      <c r="F214" s="105"/>
    </row>
    <row r="215" spans="2:6" ht="12.5">
      <c r="B215" s="34"/>
      <c r="C215" s="103"/>
      <c r="D215" s="104"/>
      <c r="E215" s="104"/>
      <c r="F215" s="105"/>
    </row>
    <row r="216" spans="2:6" ht="12.5">
      <c r="B216" s="34"/>
      <c r="C216" s="103"/>
      <c r="D216" s="104"/>
      <c r="E216" s="104"/>
      <c r="F216" s="105"/>
    </row>
    <row r="217" spans="2:6" ht="12.5">
      <c r="B217" s="34"/>
      <c r="C217" s="103"/>
      <c r="D217" s="104"/>
      <c r="E217" s="104"/>
      <c r="F217" s="105"/>
    </row>
    <row r="218" spans="2:6" ht="12.5">
      <c r="B218" s="34"/>
      <c r="C218" s="103"/>
      <c r="D218" s="104"/>
      <c r="E218" s="104"/>
      <c r="F218" s="105"/>
    </row>
    <row r="219" spans="2:6" ht="12.5">
      <c r="B219" s="34"/>
      <c r="C219" s="103"/>
      <c r="D219" s="104"/>
      <c r="E219" s="104"/>
      <c r="F219" s="105"/>
    </row>
    <row r="220" spans="2:6" ht="12.5">
      <c r="B220" s="34"/>
      <c r="C220" s="103"/>
      <c r="D220" s="104"/>
      <c r="E220" s="104"/>
      <c r="F220" s="105"/>
    </row>
    <row r="221" spans="2:6" ht="12.5">
      <c r="B221" s="34"/>
      <c r="C221" s="103"/>
      <c r="D221" s="104"/>
      <c r="E221" s="104"/>
      <c r="F221" s="105"/>
    </row>
    <row r="222" spans="2:6" ht="12.5">
      <c r="B222" s="34"/>
      <c r="C222" s="103"/>
      <c r="D222" s="104"/>
      <c r="E222" s="104"/>
      <c r="F222" s="105"/>
    </row>
    <row r="223" spans="2:6" ht="12.5">
      <c r="B223" s="34"/>
      <c r="C223" s="103"/>
      <c r="D223" s="104"/>
      <c r="E223" s="104"/>
      <c r="F223" s="105"/>
    </row>
    <row r="224" spans="2:6" ht="12.5">
      <c r="B224" s="34"/>
      <c r="C224" s="103"/>
      <c r="D224" s="104"/>
      <c r="E224" s="104"/>
      <c r="F224" s="105"/>
    </row>
    <row r="225" spans="2:6" ht="12.5">
      <c r="B225" s="34"/>
      <c r="C225" s="103"/>
      <c r="D225" s="104"/>
      <c r="E225" s="104"/>
      <c r="F225" s="105"/>
    </row>
    <row r="226" spans="2:6" ht="12.5">
      <c r="B226" s="34"/>
      <c r="C226" s="103"/>
      <c r="D226" s="104"/>
      <c r="E226" s="104"/>
      <c r="F226" s="105"/>
    </row>
    <row r="227" spans="2:6" ht="12.5">
      <c r="B227" s="34"/>
      <c r="C227" s="103"/>
      <c r="D227" s="104"/>
      <c r="E227" s="104"/>
      <c r="F227" s="105"/>
    </row>
    <row r="228" spans="2:6" ht="12.5">
      <c r="B228" s="34"/>
      <c r="C228" s="103"/>
      <c r="D228" s="104"/>
      <c r="E228" s="104"/>
      <c r="F228" s="105"/>
    </row>
    <row r="229" spans="2:6" ht="12.5">
      <c r="B229" s="34"/>
      <c r="C229" s="103"/>
      <c r="D229" s="104"/>
      <c r="E229" s="104"/>
      <c r="F229" s="105"/>
    </row>
    <row r="230" spans="2:6" ht="12.5">
      <c r="B230" s="34"/>
      <c r="C230" s="103"/>
      <c r="D230" s="104"/>
      <c r="E230" s="104"/>
      <c r="F230" s="105"/>
    </row>
    <row r="231" spans="2:6" ht="12.5">
      <c r="B231" s="34"/>
      <c r="C231" s="103"/>
      <c r="D231" s="104"/>
      <c r="E231" s="104"/>
      <c r="F231" s="105"/>
    </row>
    <row r="232" spans="2:6" ht="12.5">
      <c r="B232" s="34"/>
      <c r="C232" s="103"/>
      <c r="D232" s="104"/>
      <c r="E232" s="104"/>
      <c r="F232" s="105"/>
    </row>
    <row r="233" spans="2:6" ht="12.5">
      <c r="B233" s="34"/>
      <c r="C233" s="103"/>
      <c r="D233" s="104"/>
      <c r="E233" s="104"/>
      <c r="F233" s="105"/>
    </row>
    <row r="234" spans="2:6" ht="12.5">
      <c r="B234" s="34"/>
      <c r="C234" s="103"/>
      <c r="D234" s="104"/>
      <c r="E234" s="104"/>
      <c r="F234" s="105"/>
    </row>
    <row r="235" spans="2:6" ht="12.5">
      <c r="B235" s="34"/>
      <c r="C235" s="103"/>
      <c r="D235" s="104"/>
      <c r="E235" s="104"/>
      <c r="F235" s="105"/>
    </row>
    <row r="236" spans="2:6" ht="12.5">
      <c r="B236" s="34"/>
      <c r="C236" s="103"/>
      <c r="D236" s="104"/>
      <c r="E236" s="104"/>
      <c r="F236" s="105"/>
    </row>
    <row r="237" spans="2:6" ht="12.5">
      <c r="B237" s="34"/>
      <c r="C237" s="103"/>
      <c r="D237" s="104"/>
      <c r="E237" s="104"/>
      <c r="F237" s="105"/>
    </row>
    <row r="238" spans="2:6" ht="12.5">
      <c r="B238" s="34"/>
      <c r="C238" s="103"/>
      <c r="D238" s="104"/>
      <c r="E238" s="104"/>
      <c r="F238" s="105"/>
    </row>
    <row r="239" spans="2:6" ht="12.5">
      <c r="B239" s="34"/>
      <c r="C239" s="103"/>
      <c r="D239" s="104"/>
      <c r="E239" s="104"/>
      <c r="F239" s="105"/>
    </row>
    <row r="240" spans="2:6" ht="12.5">
      <c r="B240" s="34"/>
      <c r="C240" s="103"/>
      <c r="D240" s="104"/>
      <c r="E240" s="104"/>
      <c r="F240" s="105"/>
    </row>
    <row r="241" spans="2:6" ht="12.5">
      <c r="B241" s="34"/>
      <c r="C241" s="103"/>
      <c r="D241" s="104"/>
      <c r="E241" s="104"/>
      <c r="F241" s="105"/>
    </row>
    <row r="242" spans="2:6" ht="12.5">
      <c r="B242" s="34"/>
      <c r="C242" s="103"/>
      <c r="D242" s="104"/>
      <c r="E242" s="104"/>
      <c r="F242" s="105"/>
    </row>
    <row r="243" spans="2:6" ht="12.5">
      <c r="B243" s="34"/>
      <c r="C243" s="103"/>
      <c r="D243" s="104"/>
      <c r="E243" s="104"/>
      <c r="F243" s="105"/>
    </row>
    <row r="244" spans="2:6" ht="12.5">
      <c r="B244" s="34"/>
      <c r="C244" s="103"/>
      <c r="D244" s="104"/>
      <c r="E244" s="104"/>
      <c r="F244" s="105"/>
    </row>
    <row r="245" spans="2:6" ht="12.5">
      <c r="B245" s="34"/>
      <c r="C245" s="103"/>
      <c r="D245" s="104"/>
      <c r="E245" s="104"/>
      <c r="F245" s="105"/>
    </row>
    <row r="246" spans="2:6" ht="12.5">
      <c r="B246" s="34"/>
      <c r="C246" s="103"/>
      <c r="D246" s="104"/>
      <c r="E246" s="104"/>
      <c r="F246" s="105"/>
    </row>
    <row r="247" spans="2:6" ht="12.5">
      <c r="B247" s="34"/>
      <c r="C247" s="103"/>
      <c r="D247" s="104"/>
      <c r="E247" s="104"/>
      <c r="F247" s="105"/>
    </row>
    <row r="248" spans="2:6" ht="12.5">
      <c r="B248" s="34"/>
      <c r="C248" s="103"/>
      <c r="D248" s="104"/>
      <c r="E248" s="104"/>
      <c r="F248" s="105"/>
    </row>
  </sheetData>
  <conditionalFormatting sqref="D15:D19">
    <cfRule type="expression" dxfId="14" priority="1">
      <formula>$D15&gt;#REF!</formula>
    </cfRule>
  </conditionalFormatting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7DEFB-017A-4556-8141-0BD1DD102705}">
  <dimension ref="B1:L248"/>
  <sheetViews>
    <sheetView workbookViewId="0">
      <selection sqref="A1:XFD1048576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46099</v>
      </c>
      <c r="C15" s="58">
        <f>SUMIF(F21:F5001,F15,C21:C5001)</f>
        <v>26821</v>
      </c>
      <c r="D15" s="59">
        <f>E15/C15</f>
        <v>33.405840199843411</v>
      </c>
      <c r="E15" s="59">
        <f>SUMIF(F21:F5001,F15,E21:E5001)</f>
        <v>895978.04000000015</v>
      </c>
      <c r="F15" s="60" t="s">
        <v>12</v>
      </c>
    </row>
    <row r="16" spans="2:10">
      <c r="B16" s="26">
        <f>B15</f>
        <v>46099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46099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46099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0.38197916666666665</v>
      </c>
      <c r="C21" s="110">
        <v>40</v>
      </c>
      <c r="D21" s="111">
        <v>33.24</v>
      </c>
      <c r="E21" s="111">
        <v>1329.6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0.38200231481481484</v>
      </c>
      <c r="C22" s="110">
        <v>299</v>
      </c>
      <c r="D22" s="111">
        <v>33.24</v>
      </c>
      <c r="E22" s="111">
        <v>9938.76</v>
      </c>
      <c r="F22" s="60" t="s">
        <v>12</v>
      </c>
    </row>
    <row r="23" spans="2:12">
      <c r="B23" s="109">
        <v>0.38207175925925924</v>
      </c>
      <c r="C23" s="110">
        <v>227</v>
      </c>
      <c r="D23" s="111">
        <v>33.24</v>
      </c>
      <c r="E23" s="111">
        <v>7545.48</v>
      </c>
      <c r="F23" s="60" t="s">
        <v>12</v>
      </c>
    </row>
    <row r="24" spans="2:12">
      <c r="B24" s="109">
        <v>0.38207175925925924</v>
      </c>
      <c r="C24" s="110">
        <v>99</v>
      </c>
      <c r="D24" s="111">
        <v>33.24</v>
      </c>
      <c r="E24" s="111">
        <v>3290.76</v>
      </c>
      <c r="F24" s="60" t="s">
        <v>12</v>
      </c>
    </row>
    <row r="25" spans="2:12">
      <c r="B25" s="109">
        <v>0.39105324074074072</v>
      </c>
      <c r="C25" s="110">
        <v>1533</v>
      </c>
      <c r="D25" s="111">
        <v>33.36</v>
      </c>
      <c r="E25" s="111">
        <v>51140.88</v>
      </c>
      <c r="F25" s="60" t="s">
        <v>12</v>
      </c>
    </row>
    <row r="26" spans="2:12">
      <c r="B26" s="109">
        <v>0.39105324074074072</v>
      </c>
      <c r="C26" s="110">
        <v>286</v>
      </c>
      <c r="D26" s="111">
        <v>33.36</v>
      </c>
      <c r="E26" s="111">
        <v>9540.9599999999991</v>
      </c>
      <c r="F26" s="60" t="s">
        <v>12</v>
      </c>
    </row>
    <row r="27" spans="2:12">
      <c r="B27" s="109">
        <v>0.39133101851851854</v>
      </c>
      <c r="C27" s="110">
        <v>891</v>
      </c>
      <c r="D27" s="111">
        <v>33.340000000000003</v>
      </c>
      <c r="E27" s="111">
        <v>29705.94</v>
      </c>
      <c r="F27" s="60" t="s">
        <v>12</v>
      </c>
    </row>
    <row r="28" spans="2:12">
      <c r="B28" s="109">
        <v>0.40214120370370371</v>
      </c>
      <c r="C28" s="110">
        <v>897</v>
      </c>
      <c r="D28" s="111">
        <v>33.42</v>
      </c>
      <c r="E28" s="111">
        <v>29977.74</v>
      </c>
      <c r="F28" s="60" t="s">
        <v>12</v>
      </c>
    </row>
    <row r="29" spans="2:12">
      <c r="B29" s="109">
        <v>0.41115740740740742</v>
      </c>
      <c r="C29" s="110">
        <v>157</v>
      </c>
      <c r="D29" s="111">
        <v>33.46</v>
      </c>
      <c r="E29" s="111">
        <v>5253.22</v>
      </c>
      <c r="F29" s="60" t="s">
        <v>12</v>
      </c>
    </row>
    <row r="30" spans="2:12">
      <c r="B30" s="109">
        <v>0.41116898148148145</v>
      </c>
      <c r="C30" s="110">
        <v>208</v>
      </c>
      <c r="D30" s="111">
        <v>33.44</v>
      </c>
      <c r="E30" s="111">
        <v>6955.52</v>
      </c>
      <c r="F30" s="60" t="s">
        <v>12</v>
      </c>
    </row>
    <row r="31" spans="2:12">
      <c r="B31" s="109">
        <v>0.41116898148148145</v>
      </c>
      <c r="C31" s="110">
        <v>753</v>
      </c>
      <c r="D31" s="111">
        <v>33.44</v>
      </c>
      <c r="E31" s="111">
        <v>25180.32</v>
      </c>
      <c r="F31" s="60" t="s">
        <v>12</v>
      </c>
    </row>
    <row r="32" spans="2:12">
      <c r="B32" s="109">
        <v>0.41262731481481479</v>
      </c>
      <c r="C32" s="110">
        <v>327</v>
      </c>
      <c r="D32" s="111">
        <v>33.42</v>
      </c>
      <c r="E32" s="111">
        <v>10928.34</v>
      </c>
      <c r="F32" s="60" t="s">
        <v>12</v>
      </c>
    </row>
    <row r="33" spans="2:6">
      <c r="B33" s="109">
        <v>0.41262731481481479</v>
      </c>
      <c r="C33" s="110">
        <v>365</v>
      </c>
      <c r="D33" s="111">
        <v>33.42</v>
      </c>
      <c r="E33" s="111">
        <v>12198.3</v>
      </c>
      <c r="F33" s="60" t="s">
        <v>12</v>
      </c>
    </row>
    <row r="34" spans="2:6">
      <c r="B34" s="109">
        <v>0.42275462962962962</v>
      </c>
      <c r="C34" s="110">
        <v>53</v>
      </c>
      <c r="D34" s="111">
        <v>33.479999999999997</v>
      </c>
      <c r="E34" s="111">
        <v>1774.44</v>
      </c>
      <c r="F34" s="60" t="s">
        <v>12</v>
      </c>
    </row>
    <row r="35" spans="2:6">
      <c r="B35" s="109">
        <v>0.42503472222222222</v>
      </c>
      <c r="C35" s="110">
        <v>457</v>
      </c>
      <c r="D35" s="111">
        <v>33.5</v>
      </c>
      <c r="E35" s="111">
        <v>15309.5</v>
      </c>
      <c r="F35" s="60" t="s">
        <v>12</v>
      </c>
    </row>
    <row r="36" spans="2:6">
      <c r="B36" s="109">
        <v>0.42516203703703703</v>
      </c>
      <c r="C36" s="110">
        <v>661</v>
      </c>
      <c r="D36" s="111">
        <v>33.479999999999997</v>
      </c>
      <c r="E36" s="111">
        <v>22130.28</v>
      </c>
      <c r="F36" s="60" t="s">
        <v>12</v>
      </c>
    </row>
    <row r="37" spans="2:6">
      <c r="B37" s="109">
        <v>0.42577546296296298</v>
      </c>
      <c r="C37" s="110">
        <v>140</v>
      </c>
      <c r="D37" s="111">
        <v>33.44</v>
      </c>
      <c r="E37" s="111">
        <v>4681.6000000000004</v>
      </c>
      <c r="F37" s="60" t="s">
        <v>12</v>
      </c>
    </row>
    <row r="38" spans="2:6">
      <c r="B38" s="109">
        <v>0.43442129629629628</v>
      </c>
      <c r="C38" s="110">
        <v>592</v>
      </c>
      <c r="D38" s="111">
        <v>33.479999999999997</v>
      </c>
      <c r="E38" s="111">
        <v>19820.16</v>
      </c>
      <c r="F38" s="60" t="s">
        <v>12</v>
      </c>
    </row>
    <row r="39" spans="2:6">
      <c r="B39" s="109">
        <v>0.43763888888888891</v>
      </c>
      <c r="C39" s="110">
        <v>119</v>
      </c>
      <c r="D39" s="111">
        <v>33.479999999999997</v>
      </c>
      <c r="E39" s="111">
        <v>3984.12</v>
      </c>
      <c r="F39" s="60" t="s">
        <v>12</v>
      </c>
    </row>
    <row r="40" spans="2:6">
      <c r="B40" s="109">
        <v>0.43763888888888891</v>
      </c>
      <c r="C40" s="110">
        <v>66</v>
      </c>
      <c r="D40" s="111">
        <v>33.479999999999997</v>
      </c>
      <c r="E40" s="111">
        <v>2209.6799999999998</v>
      </c>
      <c r="F40" s="60" t="s">
        <v>12</v>
      </c>
    </row>
    <row r="41" spans="2:6">
      <c r="B41" s="109">
        <v>0.44392361111111112</v>
      </c>
      <c r="C41" s="110">
        <v>200</v>
      </c>
      <c r="D41" s="111">
        <v>33.44</v>
      </c>
      <c r="E41" s="111">
        <v>6688</v>
      </c>
      <c r="F41" s="60" t="s">
        <v>12</v>
      </c>
    </row>
    <row r="42" spans="2:6">
      <c r="B42" s="109">
        <v>0.44392361111111112</v>
      </c>
      <c r="C42" s="110">
        <v>409</v>
      </c>
      <c r="D42" s="111">
        <v>33.44</v>
      </c>
      <c r="E42" s="111">
        <v>13676.96</v>
      </c>
      <c r="F42" s="60" t="s">
        <v>12</v>
      </c>
    </row>
    <row r="43" spans="2:6">
      <c r="B43" s="109">
        <v>0.45633101851851854</v>
      </c>
      <c r="C43" s="110">
        <v>137</v>
      </c>
      <c r="D43" s="111">
        <v>33.42</v>
      </c>
      <c r="E43" s="111">
        <v>4578.54</v>
      </c>
      <c r="F43" s="60" t="s">
        <v>12</v>
      </c>
    </row>
    <row r="44" spans="2:6">
      <c r="B44" s="109">
        <v>0.45633101851851854</v>
      </c>
      <c r="C44" s="110">
        <v>140</v>
      </c>
      <c r="D44" s="111">
        <v>33.42</v>
      </c>
      <c r="E44" s="111">
        <v>4678.8</v>
      </c>
      <c r="F44" s="60" t="s">
        <v>12</v>
      </c>
    </row>
    <row r="45" spans="2:6">
      <c r="B45" s="109">
        <v>0.45633101851851854</v>
      </c>
      <c r="C45" s="110">
        <v>21</v>
      </c>
      <c r="D45" s="111">
        <v>33.42</v>
      </c>
      <c r="E45" s="111">
        <v>701.82</v>
      </c>
      <c r="F45" s="60" t="s">
        <v>12</v>
      </c>
    </row>
    <row r="46" spans="2:6">
      <c r="B46" s="109">
        <v>0.45642361111111113</v>
      </c>
      <c r="C46" s="110">
        <v>601</v>
      </c>
      <c r="D46" s="111">
        <v>33.4</v>
      </c>
      <c r="E46" s="111">
        <v>20073.400000000001</v>
      </c>
      <c r="F46" s="60" t="s">
        <v>12</v>
      </c>
    </row>
    <row r="47" spans="2:6">
      <c r="B47" s="109">
        <v>0.4662384259259259</v>
      </c>
      <c r="C47" s="110">
        <v>614</v>
      </c>
      <c r="D47" s="111">
        <v>33.42</v>
      </c>
      <c r="E47" s="111">
        <v>20519.88</v>
      </c>
      <c r="F47" s="60" t="s">
        <v>12</v>
      </c>
    </row>
    <row r="48" spans="2:6">
      <c r="B48" s="109">
        <v>0.4748148148148148</v>
      </c>
      <c r="C48" s="110">
        <v>7</v>
      </c>
      <c r="D48" s="111">
        <v>33.4</v>
      </c>
      <c r="E48" s="111">
        <v>233.8</v>
      </c>
      <c r="F48" s="60" t="s">
        <v>12</v>
      </c>
    </row>
    <row r="49" spans="2:6">
      <c r="B49" s="109">
        <v>0.4748148148148148</v>
      </c>
      <c r="C49" s="110">
        <v>129</v>
      </c>
      <c r="D49" s="111">
        <v>33.4</v>
      </c>
      <c r="E49" s="111">
        <v>4308.6000000000004</v>
      </c>
      <c r="F49" s="60" t="s">
        <v>12</v>
      </c>
    </row>
    <row r="50" spans="2:6">
      <c r="B50" s="109">
        <v>0.4748148148148148</v>
      </c>
      <c r="C50" s="110">
        <v>104</v>
      </c>
      <c r="D50" s="111">
        <v>33.4</v>
      </c>
      <c r="E50" s="111">
        <v>3473.6</v>
      </c>
      <c r="F50" s="60" t="s">
        <v>12</v>
      </c>
    </row>
    <row r="51" spans="2:6">
      <c r="B51" s="109">
        <v>0.4748148148148148</v>
      </c>
      <c r="C51" s="110">
        <v>148</v>
      </c>
      <c r="D51" s="111">
        <v>33.4</v>
      </c>
      <c r="E51" s="111">
        <v>4943.2</v>
      </c>
      <c r="F51" s="60" t="s">
        <v>12</v>
      </c>
    </row>
    <row r="52" spans="2:6">
      <c r="B52" s="109">
        <v>0.4748148148148148</v>
      </c>
      <c r="C52" s="110">
        <v>6</v>
      </c>
      <c r="D52" s="111">
        <v>33.4</v>
      </c>
      <c r="E52" s="111">
        <v>200.4</v>
      </c>
      <c r="F52" s="60" t="s">
        <v>12</v>
      </c>
    </row>
    <row r="53" spans="2:6">
      <c r="B53" s="109">
        <v>0.4748148148148148</v>
      </c>
      <c r="C53" s="110">
        <v>208</v>
      </c>
      <c r="D53" s="111">
        <v>33.380000000000003</v>
      </c>
      <c r="E53" s="111">
        <v>6943.04</v>
      </c>
      <c r="F53" s="60" t="s">
        <v>12</v>
      </c>
    </row>
    <row r="54" spans="2:6">
      <c r="B54" s="109">
        <v>0.48</v>
      </c>
      <c r="C54" s="110">
        <v>178</v>
      </c>
      <c r="D54" s="111">
        <v>33.42</v>
      </c>
      <c r="E54" s="111">
        <v>5948.76</v>
      </c>
      <c r="F54" s="60" t="s">
        <v>12</v>
      </c>
    </row>
    <row r="55" spans="2:6">
      <c r="B55" s="109">
        <v>0.5070486111111111</v>
      </c>
      <c r="C55" s="110">
        <v>70</v>
      </c>
      <c r="D55" s="111">
        <v>33.42</v>
      </c>
      <c r="E55" s="111">
        <v>2339.4</v>
      </c>
      <c r="F55" s="60" t="s">
        <v>12</v>
      </c>
    </row>
    <row r="56" spans="2:6">
      <c r="B56" s="109">
        <v>0.5070486111111111</v>
      </c>
      <c r="C56" s="110">
        <v>59</v>
      </c>
      <c r="D56" s="111">
        <v>33.42</v>
      </c>
      <c r="E56" s="111">
        <v>1971.78</v>
      </c>
      <c r="F56" s="60" t="s">
        <v>12</v>
      </c>
    </row>
    <row r="57" spans="2:6">
      <c r="B57" s="109">
        <v>0.51383101851851853</v>
      </c>
      <c r="C57" s="110">
        <v>29</v>
      </c>
      <c r="D57" s="111">
        <v>33.4</v>
      </c>
      <c r="E57" s="111">
        <v>968.6</v>
      </c>
      <c r="F57" s="60" t="s">
        <v>12</v>
      </c>
    </row>
    <row r="58" spans="2:6">
      <c r="B58" s="109">
        <v>0.51383101851851853</v>
      </c>
      <c r="C58" s="110">
        <v>85</v>
      </c>
      <c r="D58" s="111">
        <v>33.4</v>
      </c>
      <c r="E58" s="111">
        <v>2839</v>
      </c>
      <c r="F58" s="60" t="s">
        <v>12</v>
      </c>
    </row>
    <row r="59" spans="2:6">
      <c r="B59" s="109">
        <v>0.52571759259259254</v>
      </c>
      <c r="C59" s="110">
        <v>140</v>
      </c>
      <c r="D59" s="111">
        <v>33.4</v>
      </c>
      <c r="E59" s="111">
        <v>4676</v>
      </c>
      <c r="F59" s="60" t="s">
        <v>12</v>
      </c>
    </row>
    <row r="60" spans="2:6">
      <c r="B60" s="109">
        <v>0.53487268518518516</v>
      </c>
      <c r="C60" s="110">
        <v>87</v>
      </c>
      <c r="D60" s="111">
        <v>33.42</v>
      </c>
      <c r="E60" s="111">
        <v>2907.54</v>
      </c>
      <c r="F60" s="60" t="s">
        <v>12</v>
      </c>
    </row>
    <row r="61" spans="2:6">
      <c r="B61" s="109">
        <v>0.53487268518518516</v>
      </c>
      <c r="C61" s="110">
        <v>35</v>
      </c>
      <c r="D61" s="111">
        <v>33.42</v>
      </c>
      <c r="E61" s="111">
        <v>1169.7</v>
      </c>
      <c r="F61" s="60" t="s">
        <v>12</v>
      </c>
    </row>
    <row r="62" spans="2:6">
      <c r="B62" s="109">
        <v>0.54129629629629628</v>
      </c>
      <c r="C62" s="110">
        <v>116</v>
      </c>
      <c r="D62" s="111">
        <v>33.479999999999997</v>
      </c>
      <c r="E62" s="111">
        <v>3883.68</v>
      </c>
      <c r="F62" s="60" t="s">
        <v>12</v>
      </c>
    </row>
    <row r="63" spans="2:6">
      <c r="B63" s="109">
        <v>0.54392361111111109</v>
      </c>
      <c r="C63" s="110">
        <v>101</v>
      </c>
      <c r="D63" s="111">
        <v>33.42</v>
      </c>
      <c r="E63" s="111">
        <v>3375.42</v>
      </c>
      <c r="F63" s="60" t="s">
        <v>12</v>
      </c>
    </row>
    <row r="64" spans="2:6">
      <c r="B64" s="109">
        <v>0.55554398148148143</v>
      </c>
      <c r="C64" s="110">
        <v>116</v>
      </c>
      <c r="D64" s="111">
        <v>33.380000000000003</v>
      </c>
      <c r="E64" s="111">
        <v>3872.08</v>
      </c>
      <c r="F64" s="60" t="s">
        <v>12</v>
      </c>
    </row>
    <row r="65" spans="2:6">
      <c r="B65" s="109">
        <v>0.56983796296296296</v>
      </c>
      <c r="C65" s="110">
        <v>124</v>
      </c>
      <c r="D65" s="111">
        <v>33.46</v>
      </c>
      <c r="E65" s="111">
        <v>4149.04</v>
      </c>
      <c r="F65" s="60" t="s">
        <v>12</v>
      </c>
    </row>
    <row r="66" spans="2:6">
      <c r="B66" s="109">
        <v>0.57217592592592592</v>
      </c>
      <c r="C66" s="110">
        <v>118</v>
      </c>
      <c r="D66" s="111">
        <v>33.380000000000003</v>
      </c>
      <c r="E66" s="111">
        <v>3938.84</v>
      </c>
      <c r="F66" s="60" t="s">
        <v>12</v>
      </c>
    </row>
    <row r="67" spans="2:6">
      <c r="B67" s="109">
        <v>0.58144675925925926</v>
      </c>
      <c r="C67" s="110">
        <v>6</v>
      </c>
      <c r="D67" s="111">
        <v>33.380000000000003</v>
      </c>
      <c r="E67" s="111">
        <v>200.28</v>
      </c>
      <c r="F67" s="60" t="s">
        <v>12</v>
      </c>
    </row>
    <row r="68" spans="2:6">
      <c r="B68" s="109">
        <v>0.58144675925925926</v>
      </c>
      <c r="C68" s="110">
        <v>107</v>
      </c>
      <c r="D68" s="111">
        <v>33.380000000000003</v>
      </c>
      <c r="E68" s="111">
        <v>3571.66</v>
      </c>
      <c r="F68" s="60" t="s">
        <v>12</v>
      </c>
    </row>
    <row r="69" spans="2:6">
      <c r="B69" s="109">
        <v>0.5923842592592593</v>
      </c>
      <c r="C69" s="110">
        <v>127</v>
      </c>
      <c r="D69" s="111">
        <v>33.380000000000003</v>
      </c>
      <c r="E69" s="111">
        <v>4239.26</v>
      </c>
      <c r="F69" s="60" t="s">
        <v>12</v>
      </c>
    </row>
    <row r="70" spans="2:6">
      <c r="B70" s="109">
        <v>0.60526620370370365</v>
      </c>
      <c r="C70" s="110">
        <v>112</v>
      </c>
      <c r="D70" s="111">
        <v>33.42</v>
      </c>
      <c r="E70" s="111">
        <v>3743.04</v>
      </c>
      <c r="F70" s="60" t="s">
        <v>12</v>
      </c>
    </row>
    <row r="71" spans="2:6">
      <c r="B71" s="109">
        <v>0.60743055555555558</v>
      </c>
      <c r="C71" s="110">
        <v>82</v>
      </c>
      <c r="D71" s="111">
        <v>33.4</v>
      </c>
      <c r="E71" s="111">
        <v>2738.8</v>
      </c>
      <c r="F71" s="60" t="s">
        <v>12</v>
      </c>
    </row>
    <row r="72" spans="2:6">
      <c r="B72" s="109">
        <v>0.60743055555555558</v>
      </c>
      <c r="C72" s="110">
        <v>111</v>
      </c>
      <c r="D72" s="111">
        <v>33.4</v>
      </c>
      <c r="E72" s="111">
        <v>3707.4</v>
      </c>
      <c r="F72" s="60" t="s">
        <v>12</v>
      </c>
    </row>
    <row r="73" spans="2:6">
      <c r="B73" s="109">
        <v>0.60805555555555557</v>
      </c>
      <c r="C73" s="110">
        <v>26</v>
      </c>
      <c r="D73" s="111">
        <v>33.36</v>
      </c>
      <c r="E73" s="111">
        <v>867.36</v>
      </c>
      <c r="F73" s="60" t="s">
        <v>12</v>
      </c>
    </row>
    <row r="74" spans="2:6">
      <c r="B74" s="109">
        <v>0.60805555555555557</v>
      </c>
      <c r="C74" s="110">
        <v>16</v>
      </c>
      <c r="D74" s="111">
        <v>33.36</v>
      </c>
      <c r="E74" s="111">
        <v>533.76</v>
      </c>
      <c r="F74" s="60" t="s">
        <v>12</v>
      </c>
    </row>
    <row r="75" spans="2:6">
      <c r="B75" s="109">
        <v>0.60805555555555557</v>
      </c>
      <c r="C75" s="110">
        <v>6</v>
      </c>
      <c r="D75" s="111">
        <v>33.36</v>
      </c>
      <c r="E75" s="111">
        <v>200.16</v>
      </c>
      <c r="F75" s="60" t="s">
        <v>12</v>
      </c>
    </row>
    <row r="76" spans="2:6">
      <c r="B76" s="109">
        <v>0.60805555555555557</v>
      </c>
      <c r="C76" s="110">
        <v>10</v>
      </c>
      <c r="D76" s="111">
        <v>33.36</v>
      </c>
      <c r="E76" s="111">
        <v>333.6</v>
      </c>
      <c r="F76" s="60" t="s">
        <v>12</v>
      </c>
    </row>
    <row r="77" spans="2:6">
      <c r="B77" s="109">
        <v>0.60805555555555557</v>
      </c>
      <c r="C77" s="110">
        <v>2</v>
      </c>
      <c r="D77" s="111">
        <v>33.36</v>
      </c>
      <c r="E77" s="111">
        <v>66.72</v>
      </c>
      <c r="F77" s="60" t="s">
        <v>12</v>
      </c>
    </row>
    <row r="78" spans="2:6">
      <c r="B78" s="109">
        <v>0.60813657407407407</v>
      </c>
      <c r="C78" s="110">
        <v>38</v>
      </c>
      <c r="D78" s="111">
        <v>33.36</v>
      </c>
      <c r="E78" s="111">
        <v>1267.68</v>
      </c>
      <c r="F78" s="60" t="s">
        <v>12</v>
      </c>
    </row>
    <row r="79" spans="2:6">
      <c r="B79" s="109">
        <v>0.61376157407407406</v>
      </c>
      <c r="C79" s="110">
        <v>91</v>
      </c>
      <c r="D79" s="111">
        <v>33.340000000000003</v>
      </c>
      <c r="E79" s="111">
        <v>3033.94</v>
      </c>
      <c r="F79" s="60" t="s">
        <v>12</v>
      </c>
    </row>
    <row r="80" spans="2:6">
      <c r="B80" s="109">
        <v>0.61376157407407406</v>
      </c>
      <c r="C80" s="110">
        <v>92</v>
      </c>
      <c r="D80" s="111">
        <v>33.340000000000003</v>
      </c>
      <c r="E80" s="111">
        <v>3067.28</v>
      </c>
      <c r="F80" s="60" t="s">
        <v>12</v>
      </c>
    </row>
    <row r="81" spans="2:6">
      <c r="B81" s="109">
        <v>0.61914351851851857</v>
      </c>
      <c r="C81" s="110">
        <v>138</v>
      </c>
      <c r="D81" s="111">
        <v>33.36</v>
      </c>
      <c r="E81" s="111">
        <v>4603.68</v>
      </c>
      <c r="F81" s="60" t="s">
        <v>12</v>
      </c>
    </row>
    <row r="82" spans="2:6">
      <c r="B82" s="109">
        <v>0.6331134259259259</v>
      </c>
      <c r="C82" s="110">
        <v>230</v>
      </c>
      <c r="D82" s="111">
        <v>33.340000000000003</v>
      </c>
      <c r="E82" s="111">
        <v>7668.2</v>
      </c>
      <c r="F82" s="60" t="s">
        <v>12</v>
      </c>
    </row>
    <row r="83" spans="2:6">
      <c r="B83" s="109">
        <v>0.63442129629629629</v>
      </c>
      <c r="C83" s="110">
        <v>89</v>
      </c>
      <c r="D83" s="111">
        <v>33.340000000000003</v>
      </c>
      <c r="E83" s="111">
        <v>2967.26</v>
      </c>
      <c r="F83" s="60" t="s">
        <v>12</v>
      </c>
    </row>
    <row r="84" spans="2:6">
      <c r="B84" s="109">
        <v>0.63756944444444441</v>
      </c>
      <c r="C84" s="110">
        <v>118</v>
      </c>
      <c r="D84" s="111">
        <v>33.340000000000003</v>
      </c>
      <c r="E84" s="111">
        <v>3934.12</v>
      </c>
      <c r="F84" s="60" t="s">
        <v>12</v>
      </c>
    </row>
    <row r="85" spans="2:6">
      <c r="B85" s="109">
        <v>0.65031249999999996</v>
      </c>
      <c r="C85" s="110">
        <v>338</v>
      </c>
      <c r="D85" s="111">
        <v>33.4</v>
      </c>
      <c r="E85" s="111">
        <v>11289.2</v>
      </c>
      <c r="F85" s="60" t="s">
        <v>12</v>
      </c>
    </row>
    <row r="86" spans="2:6">
      <c r="B86" s="109">
        <v>0.65032407407407411</v>
      </c>
      <c r="C86" s="110">
        <v>157</v>
      </c>
      <c r="D86" s="111">
        <v>33.36</v>
      </c>
      <c r="E86" s="111">
        <v>5237.5200000000004</v>
      </c>
      <c r="F86" s="60" t="s">
        <v>12</v>
      </c>
    </row>
    <row r="87" spans="2:6">
      <c r="B87" s="109">
        <v>0.65350694444444446</v>
      </c>
      <c r="C87" s="110">
        <v>90</v>
      </c>
      <c r="D87" s="111">
        <v>33.32</v>
      </c>
      <c r="E87" s="111">
        <v>2998.8</v>
      </c>
      <c r="F87" s="60" t="s">
        <v>12</v>
      </c>
    </row>
    <row r="88" spans="2:6">
      <c r="B88" s="109">
        <v>0.66252314814814817</v>
      </c>
      <c r="C88" s="110">
        <v>117</v>
      </c>
      <c r="D88" s="111">
        <v>33.26</v>
      </c>
      <c r="E88" s="111">
        <v>3891.42</v>
      </c>
      <c r="F88" s="60" t="s">
        <v>12</v>
      </c>
    </row>
    <row r="89" spans="2:6">
      <c r="B89" s="109">
        <v>0.66395833333333332</v>
      </c>
      <c r="C89" s="110">
        <v>45</v>
      </c>
      <c r="D89" s="111">
        <v>33.22</v>
      </c>
      <c r="E89" s="111">
        <v>1494.9</v>
      </c>
      <c r="F89" s="60" t="s">
        <v>12</v>
      </c>
    </row>
    <row r="90" spans="2:6">
      <c r="B90" s="109">
        <v>0.6738425925925926</v>
      </c>
      <c r="C90" s="110">
        <v>88</v>
      </c>
      <c r="D90" s="111">
        <v>33.380000000000003</v>
      </c>
      <c r="E90" s="111">
        <v>2937.44</v>
      </c>
      <c r="F90" s="60" t="s">
        <v>12</v>
      </c>
    </row>
    <row r="91" spans="2:6">
      <c r="B91" s="109">
        <v>0.6738425925925926</v>
      </c>
      <c r="C91" s="110">
        <v>131</v>
      </c>
      <c r="D91" s="111">
        <v>33.380000000000003</v>
      </c>
      <c r="E91" s="111">
        <v>4372.78</v>
      </c>
      <c r="F91" s="60" t="s">
        <v>12</v>
      </c>
    </row>
    <row r="92" spans="2:6">
      <c r="B92" s="109">
        <v>0.6738425925925926</v>
      </c>
      <c r="C92" s="110">
        <v>36</v>
      </c>
      <c r="D92" s="111">
        <v>33.380000000000003</v>
      </c>
      <c r="E92" s="111">
        <v>1201.68</v>
      </c>
      <c r="F92" s="60" t="s">
        <v>12</v>
      </c>
    </row>
    <row r="93" spans="2:6">
      <c r="B93" s="109">
        <v>0.67451388888888886</v>
      </c>
      <c r="C93" s="110">
        <v>147</v>
      </c>
      <c r="D93" s="111">
        <v>33.32</v>
      </c>
      <c r="E93" s="111">
        <v>4898.04</v>
      </c>
      <c r="F93" s="60" t="s">
        <v>12</v>
      </c>
    </row>
    <row r="94" spans="2:6">
      <c r="B94" s="109">
        <v>0.67964120370370373</v>
      </c>
      <c r="C94" s="110">
        <v>119</v>
      </c>
      <c r="D94" s="111">
        <v>33.380000000000003</v>
      </c>
      <c r="E94" s="111">
        <v>3972.22</v>
      </c>
      <c r="F94" s="60" t="s">
        <v>12</v>
      </c>
    </row>
    <row r="95" spans="2:6">
      <c r="B95" s="109">
        <v>0.6868171296296296</v>
      </c>
      <c r="C95" s="110">
        <v>85</v>
      </c>
      <c r="D95" s="111">
        <v>33.42</v>
      </c>
      <c r="E95" s="111">
        <v>2840.7</v>
      </c>
      <c r="F95" s="60" t="s">
        <v>12</v>
      </c>
    </row>
    <row r="96" spans="2:6">
      <c r="B96" s="109">
        <v>0.6868171296296296</v>
      </c>
      <c r="C96" s="110">
        <v>81</v>
      </c>
      <c r="D96" s="111">
        <v>33.42</v>
      </c>
      <c r="E96" s="111">
        <v>2707.02</v>
      </c>
      <c r="F96" s="60" t="s">
        <v>12</v>
      </c>
    </row>
    <row r="97" spans="2:6">
      <c r="B97" s="109">
        <v>0.69427083333333328</v>
      </c>
      <c r="C97" s="110">
        <v>131</v>
      </c>
      <c r="D97" s="111">
        <v>33.380000000000003</v>
      </c>
      <c r="E97" s="111">
        <v>4372.78</v>
      </c>
      <c r="F97" s="60" t="s">
        <v>12</v>
      </c>
    </row>
    <row r="98" spans="2:6">
      <c r="B98" s="109">
        <v>0.70037037037037042</v>
      </c>
      <c r="C98" s="110">
        <v>156</v>
      </c>
      <c r="D98" s="111">
        <v>33.4</v>
      </c>
      <c r="E98" s="111">
        <v>5210.3999999999996</v>
      </c>
      <c r="F98" s="60" t="s">
        <v>12</v>
      </c>
    </row>
    <row r="99" spans="2:6">
      <c r="B99" s="109">
        <v>0.70269675925925923</v>
      </c>
      <c r="C99" s="110">
        <v>80</v>
      </c>
      <c r="D99" s="111">
        <v>33.4</v>
      </c>
      <c r="E99" s="111">
        <v>2672</v>
      </c>
      <c r="F99" s="60" t="s">
        <v>12</v>
      </c>
    </row>
    <row r="100" spans="2:6">
      <c r="B100" s="109">
        <v>0.70269675925925923</v>
      </c>
      <c r="C100" s="110">
        <v>177</v>
      </c>
      <c r="D100" s="111">
        <v>33.4</v>
      </c>
      <c r="E100" s="111">
        <v>5911.8</v>
      </c>
      <c r="F100" s="60" t="s">
        <v>12</v>
      </c>
    </row>
    <row r="101" spans="2:6">
      <c r="B101" s="109">
        <v>0.70269675925925923</v>
      </c>
      <c r="C101" s="110">
        <v>612</v>
      </c>
      <c r="D101" s="111">
        <v>33.4</v>
      </c>
      <c r="E101" s="111">
        <v>20440.8</v>
      </c>
      <c r="F101" s="60" t="s">
        <v>12</v>
      </c>
    </row>
    <row r="102" spans="2:6">
      <c r="B102" s="109">
        <v>0.70357638888888885</v>
      </c>
      <c r="C102" s="110">
        <v>45</v>
      </c>
      <c r="D102" s="111">
        <v>33.4</v>
      </c>
      <c r="E102" s="111">
        <v>1503</v>
      </c>
      <c r="F102" s="60" t="s">
        <v>12</v>
      </c>
    </row>
    <row r="103" spans="2:6">
      <c r="B103" s="109">
        <v>0.70357638888888885</v>
      </c>
      <c r="C103" s="110">
        <v>9</v>
      </c>
      <c r="D103" s="111">
        <v>33.4</v>
      </c>
      <c r="E103" s="111">
        <v>300.60000000000002</v>
      </c>
      <c r="F103" s="60" t="s">
        <v>12</v>
      </c>
    </row>
    <row r="104" spans="2:6">
      <c r="B104" s="109">
        <v>0.70357638888888885</v>
      </c>
      <c r="C104" s="110">
        <v>8</v>
      </c>
      <c r="D104" s="111">
        <v>33.4</v>
      </c>
      <c r="E104" s="111">
        <v>267.2</v>
      </c>
      <c r="F104" s="60" t="s">
        <v>12</v>
      </c>
    </row>
    <row r="105" spans="2:6">
      <c r="B105" s="109">
        <v>0.70357638888888885</v>
      </c>
      <c r="C105" s="110">
        <v>4</v>
      </c>
      <c r="D105" s="111">
        <v>33.4</v>
      </c>
      <c r="E105" s="111">
        <v>133.6</v>
      </c>
      <c r="F105" s="60" t="s">
        <v>12</v>
      </c>
    </row>
    <row r="106" spans="2:6">
      <c r="B106" s="109">
        <v>0.70357638888888885</v>
      </c>
      <c r="C106" s="110">
        <v>302</v>
      </c>
      <c r="D106" s="111">
        <v>33.4</v>
      </c>
      <c r="E106" s="111">
        <v>10086.799999999999</v>
      </c>
      <c r="F106" s="60" t="s">
        <v>12</v>
      </c>
    </row>
    <row r="107" spans="2:6">
      <c r="B107" s="109">
        <v>0.70357638888888885</v>
      </c>
      <c r="C107" s="110">
        <v>169</v>
      </c>
      <c r="D107" s="111">
        <v>33.4</v>
      </c>
      <c r="E107" s="111">
        <v>5644.6</v>
      </c>
      <c r="F107" s="60" t="s">
        <v>12</v>
      </c>
    </row>
    <row r="108" spans="2:6">
      <c r="B108" s="109">
        <v>0.70383101851851848</v>
      </c>
      <c r="C108" s="110">
        <v>936</v>
      </c>
      <c r="D108" s="111">
        <v>33.380000000000003</v>
      </c>
      <c r="E108" s="111">
        <v>31243.68</v>
      </c>
      <c r="F108" s="60" t="s">
        <v>12</v>
      </c>
    </row>
    <row r="109" spans="2:6">
      <c r="B109" s="109">
        <v>0.70383101851851848</v>
      </c>
      <c r="C109" s="110">
        <v>936</v>
      </c>
      <c r="D109" s="111">
        <v>33.380000000000003</v>
      </c>
      <c r="E109" s="111">
        <v>31243.68</v>
      </c>
      <c r="F109" s="60" t="s">
        <v>12</v>
      </c>
    </row>
    <row r="110" spans="2:6">
      <c r="B110" s="109">
        <v>0.70383101851851848</v>
      </c>
      <c r="C110" s="110">
        <v>34</v>
      </c>
      <c r="D110" s="111">
        <v>33.380000000000003</v>
      </c>
      <c r="E110" s="111">
        <v>1134.92</v>
      </c>
      <c r="F110" s="60" t="s">
        <v>12</v>
      </c>
    </row>
    <row r="111" spans="2:6">
      <c r="B111" s="109">
        <v>0.70383101851851848</v>
      </c>
      <c r="C111" s="110">
        <v>170</v>
      </c>
      <c r="D111" s="111">
        <v>33.380000000000003</v>
      </c>
      <c r="E111" s="111">
        <v>5674.6</v>
      </c>
      <c r="F111" s="60" t="s">
        <v>12</v>
      </c>
    </row>
    <row r="112" spans="2:6">
      <c r="B112" s="109">
        <v>0.70383101851851848</v>
      </c>
      <c r="C112" s="110">
        <v>766</v>
      </c>
      <c r="D112" s="111">
        <v>33.380000000000003</v>
      </c>
      <c r="E112" s="111">
        <v>25569.08</v>
      </c>
      <c r="F112" s="60" t="s">
        <v>12</v>
      </c>
    </row>
    <row r="113" spans="2:6">
      <c r="B113" s="109">
        <v>0.70383101851851848</v>
      </c>
      <c r="C113" s="110">
        <v>170</v>
      </c>
      <c r="D113" s="111">
        <v>33.380000000000003</v>
      </c>
      <c r="E113" s="111">
        <v>5674.6</v>
      </c>
      <c r="F113" s="60" t="s">
        <v>12</v>
      </c>
    </row>
    <row r="114" spans="2:6">
      <c r="B114" s="109">
        <v>0.70383101851851848</v>
      </c>
      <c r="C114" s="110">
        <v>351</v>
      </c>
      <c r="D114" s="111">
        <v>33.380000000000003</v>
      </c>
      <c r="E114" s="111">
        <v>11716.38</v>
      </c>
      <c r="F114" s="60" t="s">
        <v>12</v>
      </c>
    </row>
    <row r="115" spans="2:6">
      <c r="B115" s="109">
        <v>0.70383101851851848</v>
      </c>
      <c r="C115" s="110">
        <v>585</v>
      </c>
      <c r="D115" s="111">
        <v>33.380000000000003</v>
      </c>
      <c r="E115" s="111">
        <v>19527.3</v>
      </c>
      <c r="F115" s="60" t="s">
        <v>12</v>
      </c>
    </row>
    <row r="116" spans="2:6">
      <c r="B116" s="109">
        <v>0.70385416666666667</v>
      </c>
      <c r="C116" s="110">
        <v>52</v>
      </c>
      <c r="D116" s="111">
        <v>33.380000000000003</v>
      </c>
      <c r="E116" s="111">
        <v>1735.76</v>
      </c>
      <c r="F116" s="60" t="s">
        <v>12</v>
      </c>
    </row>
    <row r="117" spans="2:6">
      <c r="B117" s="109">
        <v>0.70953703703703708</v>
      </c>
      <c r="C117" s="110">
        <v>224</v>
      </c>
      <c r="D117" s="111">
        <v>33.42</v>
      </c>
      <c r="E117" s="111">
        <v>7486.08</v>
      </c>
      <c r="F117" s="60" t="s">
        <v>12</v>
      </c>
    </row>
    <row r="118" spans="2:6">
      <c r="B118" s="109">
        <v>0.70953703703703708</v>
      </c>
      <c r="C118" s="110">
        <v>3170</v>
      </c>
      <c r="D118" s="111">
        <v>33.42</v>
      </c>
      <c r="E118" s="111">
        <v>105941.4</v>
      </c>
      <c r="F118" s="60" t="s">
        <v>12</v>
      </c>
    </row>
    <row r="119" spans="2:6">
      <c r="B119" s="109">
        <v>0.71028935185185182</v>
      </c>
      <c r="C119" s="110">
        <v>108</v>
      </c>
      <c r="D119" s="111">
        <v>33.479999999999997</v>
      </c>
      <c r="E119" s="111">
        <v>3615.84</v>
      </c>
      <c r="F119" s="60" t="s">
        <v>12</v>
      </c>
    </row>
    <row r="120" spans="2:6">
      <c r="B120" s="109">
        <v>0.71515046296296292</v>
      </c>
      <c r="C120" s="110">
        <v>48</v>
      </c>
      <c r="D120" s="111">
        <v>33.46</v>
      </c>
      <c r="E120" s="111">
        <v>1606.08</v>
      </c>
      <c r="F120" s="60" t="s">
        <v>12</v>
      </c>
    </row>
    <row r="121" spans="2:6">
      <c r="B121" s="109">
        <v>0.71515046296296292</v>
      </c>
      <c r="C121" s="110">
        <v>302</v>
      </c>
      <c r="D121" s="111">
        <v>33.46</v>
      </c>
      <c r="E121" s="111">
        <v>10104.92</v>
      </c>
      <c r="F121" s="60" t="s">
        <v>12</v>
      </c>
    </row>
    <row r="122" spans="2:6">
      <c r="B122" s="109">
        <v>0.71515046296296292</v>
      </c>
      <c r="C122" s="110">
        <v>311</v>
      </c>
      <c r="D122" s="111">
        <v>33.46</v>
      </c>
      <c r="E122" s="111">
        <v>10406.06</v>
      </c>
      <c r="F122" s="60" t="s">
        <v>12</v>
      </c>
    </row>
    <row r="123" spans="2:6">
      <c r="B123" s="109">
        <v>0.71515046296296292</v>
      </c>
      <c r="C123" s="110">
        <v>325</v>
      </c>
      <c r="D123" s="111">
        <v>33.46</v>
      </c>
      <c r="E123" s="111">
        <v>10874.5</v>
      </c>
      <c r="F123" s="60" t="s">
        <v>12</v>
      </c>
    </row>
    <row r="124" spans="2:6">
      <c r="B124" s="109">
        <v>0.71515046296296292</v>
      </c>
      <c r="C124" s="110">
        <v>213</v>
      </c>
      <c r="D124" s="111">
        <v>33.46</v>
      </c>
      <c r="E124" s="111">
        <v>7126.98</v>
      </c>
      <c r="F124" s="60" t="s">
        <v>12</v>
      </c>
    </row>
    <row r="125" spans="2:6">
      <c r="B125" s="109">
        <v>0.72031250000000002</v>
      </c>
      <c r="C125" s="110">
        <v>141</v>
      </c>
      <c r="D125" s="111">
        <v>33.479999999999997</v>
      </c>
      <c r="E125" s="111">
        <v>4720.68</v>
      </c>
      <c r="F125" s="60" t="s">
        <v>12</v>
      </c>
    </row>
    <row r="126" spans="2:6">
      <c r="B126" s="109">
        <v>0.72031250000000002</v>
      </c>
      <c r="C126" s="110">
        <v>256</v>
      </c>
      <c r="D126" s="111">
        <v>33.479999999999997</v>
      </c>
      <c r="E126" s="111">
        <v>8570.8799999999992</v>
      </c>
      <c r="F126" s="60" t="s">
        <v>12</v>
      </c>
    </row>
    <row r="127" spans="2:6">
      <c r="B127" s="109">
        <v>0.72031250000000002</v>
      </c>
      <c r="C127" s="110">
        <v>1043</v>
      </c>
      <c r="D127" s="111">
        <v>33.479999999999997</v>
      </c>
      <c r="E127" s="111">
        <v>34919.64</v>
      </c>
      <c r="F127" s="60" t="s">
        <v>12</v>
      </c>
    </row>
    <row r="128" spans="2:6">
      <c r="B128" s="109"/>
      <c r="C128" s="110"/>
      <c r="D128" s="111"/>
      <c r="E128" s="111"/>
      <c r="F128" s="60"/>
    </row>
    <row r="129" spans="2:6">
      <c r="B129" s="109"/>
      <c r="C129" s="110"/>
      <c r="D129" s="111"/>
      <c r="E129" s="111"/>
      <c r="F129" s="60"/>
    </row>
    <row r="130" spans="2:6">
      <c r="B130" s="109"/>
      <c r="C130" s="110"/>
      <c r="D130" s="111"/>
      <c r="E130" s="111"/>
      <c r="F130" s="60"/>
    </row>
    <row r="131" spans="2:6">
      <c r="B131" s="109"/>
      <c r="C131" s="110"/>
      <c r="D131" s="111"/>
      <c r="E131" s="111"/>
      <c r="F131" s="60"/>
    </row>
    <row r="132" spans="2:6">
      <c r="B132" s="109"/>
      <c r="C132" s="110"/>
      <c r="D132" s="111"/>
      <c r="E132" s="111"/>
      <c r="F132" s="60"/>
    </row>
    <row r="133" spans="2:6">
      <c r="B133" s="109"/>
      <c r="C133" s="110"/>
      <c r="D133" s="111"/>
      <c r="E133" s="111"/>
      <c r="F133" s="60"/>
    </row>
    <row r="134" spans="2:6">
      <c r="B134" s="109"/>
      <c r="C134" s="110"/>
      <c r="D134" s="111"/>
      <c r="E134" s="111"/>
      <c r="F134" s="60"/>
    </row>
    <row r="135" spans="2:6">
      <c r="B135" s="109"/>
      <c r="C135" s="110"/>
      <c r="D135" s="111"/>
      <c r="E135" s="111"/>
      <c r="F135" s="60"/>
    </row>
    <row r="136" spans="2:6">
      <c r="B136" s="109"/>
      <c r="C136" s="110"/>
      <c r="D136" s="111"/>
      <c r="E136" s="111"/>
      <c r="F136" s="60"/>
    </row>
    <row r="137" spans="2:6">
      <c r="B137" s="109"/>
      <c r="C137" s="110"/>
      <c r="D137" s="111"/>
      <c r="E137" s="111"/>
      <c r="F137" s="60"/>
    </row>
    <row r="138" spans="2:6">
      <c r="B138" s="109"/>
      <c r="C138" s="110"/>
      <c r="D138" s="111"/>
      <c r="E138" s="111"/>
      <c r="F138" s="60"/>
    </row>
    <row r="139" spans="2:6">
      <c r="B139" s="109"/>
      <c r="C139" s="110"/>
      <c r="D139" s="111"/>
      <c r="E139" s="111"/>
      <c r="F139" s="60"/>
    </row>
    <row r="140" spans="2:6">
      <c r="B140" s="109"/>
      <c r="C140" s="110"/>
      <c r="D140" s="111"/>
      <c r="E140" s="111"/>
      <c r="F140" s="60"/>
    </row>
    <row r="141" spans="2:6">
      <c r="B141" s="109"/>
      <c r="C141" s="110"/>
      <c r="D141" s="111"/>
      <c r="E141" s="111"/>
      <c r="F141" s="60"/>
    </row>
    <row r="142" spans="2:6">
      <c r="B142" s="109"/>
      <c r="C142" s="110"/>
      <c r="D142" s="111"/>
      <c r="E142" s="111"/>
      <c r="F142" s="60"/>
    </row>
    <row r="143" spans="2:6">
      <c r="B143" s="109"/>
      <c r="C143" s="110"/>
      <c r="D143" s="111"/>
      <c r="E143" s="111"/>
      <c r="F143" s="60"/>
    </row>
    <row r="144" spans="2:6">
      <c r="B144" s="109"/>
      <c r="C144" s="110"/>
      <c r="D144" s="111"/>
      <c r="E144" s="111"/>
      <c r="F144" s="60"/>
    </row>
    <row r="145" spans="2:6">
      <c r="B145" s="109"/>
      <c r="C145" s="110"/>
      <c r="D145" s="111"/>
      <c r="E145" s="111"/>
      <c r="F145" s="60"/>
    </row>
    <row r="146" spans="2:6">
      <c r="B146" s="109"/>
      <c r="C146" s="110"/>
      <c r="D146" s="111"/>
      <c r="E146" s="111"/>
      <c r="F146" s="60"/>
    </row>
    <row r="147" spans="2:6">
      <c r="B147" s="109"/>
      <c r="C147" s="110"/>
      <c r="D147" s="111"/>
      <c r="E147" s="111"/>
      <c r="F147" s="60"/>
    </row>
    <row r="148" spans="2:6">
      <c r="B148" s="109"/>
      <c r="C148" s="110"/>
      <c r="D148" s="111"/>
      <c r="E148" s="111"/>
      <c r="F148" s="60"/>
    </row>
    <row r="149" spans="2:6">
      <c r="B149" s="109"/>
      <c r="C149" s="110"/>
      <c r="D149" s="111"/>
      <c r="E149" s="111"/>
      <c r="F149" s="60"/>
    </row>
    <row r="150" spans="2:6">
      <c r="B150" s="109"/>
      <c r="C150" s="110"/>
      <c r="D150" s="111"/>
      <c r="E150" s="111"/>
      <c r="F150" s="60"/>
    </row>
    <row r="151" spans="2:6">
      <c r="B151" s="109"/>
      <c r="C151" s="110"/>
      <c r="D151" s="111"/>
      <c r="E151" s="111"/>
      <c r="F151" s="60"/>
    </row>
    <row r="152" spans="2:6">
      <c r="B152" s="109"/>
      <c r="C152" s="110"/>
      <c r="D152" s="111"/>
      <c r="E152" s="111"/>
      <c r="F152" s="60"/>
    </row>
    <row r="153" spans="2:6">
      <c r="B153" s="109"/>
      <c r="C153" s="110"/>
      <c r="D153" s="111"/>
      <c r="E153" s="111"/>
      <c r="F153" s="60"/>
    </row>
    <row r="154" spans="2:6">
      <c r="B154" s="109"/>
      <c r="C154" s="110"/>
      <c r="D154" s="111"/>
      <c r="E154" s="111"/>
      <c r="F154" s="60"/>
    </row>
    <row r="155" spans="2:6">
      <c r="B155" s="109"/>
      <c r="C155" s="110"/>
      <c r="D155" s="111"/>
      <c r="E155" s="111"/>
      <c r="F155" s="60"/>
    </row>
    <row r="156" spans="2:6">
      <c r="B156" s="109"/>
      <c r="C156" s="110"/>
      <c r="D156" s="111"/>
      <c r="E156" s="111"/>
      <c r="F156" s="60"/>
    </row>
    <row r="157" spans="2:6">
      <c r="B157" s="109"/>
      <c r="C157" s="110"/>
      <c r="D157" s="111"/>
      <c r="E157" s="111"/>
      <c r="F157" s="60"/>
    </row>
    <row r="158" spans="2:6">
      <c r="B158" s="109"/>
      <c r="C158" s="110"/>
      <c r="D158" s="111"/>
      <c r="E158" s="111"/>
      <c r="F158" s="60"/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5">
      <c r="B165" s="34"/>
      <c r="C165" s="103"/>
      <c r="D165" s="104"/>
      <c r="E165" s="104"/>
      <c r="F165" s="105"/>
    </row>
    <row r="166" spans="2:6" ht="12.5">
      <c r="B166" s="34"/>
      <c r="C166" s="103"/>
      <c r="D166" s="104"/>
      <c r="E166" s="104"/>
      <c r="F166" s="105"/>
    </row>
    <row r="167" spans="2:6" ht="12.5">
      <c r="B167" s="34"/>
      <c r="C167" s="103"/>
      <c r="D167" s="104"/>
      <c r="E167" s="104"/>
      <c r="F167" s="105"/>
    </row>
    <row r="168" spans="2:6" ht="12.5">
      <c r="B168" s="34"/>
      <c r="C168" s="103"/>
      <c r="D168" s="104"/>
      <c r="E168" s="104"/>
      <c r="F168" s="105"/>
    </row>
    <row r="169" spans="2:6" ht="12.5">
      <c r="B169" s="34"/>
      <c r="C169" s="103"/>
      <c r="D169" s="104"/>
      <c r="E169" s="104"/>
      <c r="F169" s="105"/>
    </row>
    <row r="170" spans="2:6" ht="12.5">
      <c r="B170" s="34"/>
      <c r="C170" s="103"/>
      <c r="D170" s="104"/>
      <c r="E170" s="104"/>
      <c r="F170" s="105"/>
    </row>
    <row r="171" spans="2:6" ht="12.5">
      <c r="B171" s="34"/>
      <c r="C171" s="103"/>
      <c r="D171" s="104"/>
      <c r="E171" s="104"/>
      <c r="F171" s="105"/>
    </row>
    <row r="172" spans="2:6" ht="12.5">
      <c r="B172" s="34"/>
      <c r="C172" s="103"/>
      <c r="D172" s="104"/>
      <c r="E172" s="104"/>
      <c r="F172" s="105"/>
    </row>
    <row r="173" spans="2:6" ht="12.5">
      <c r="B173" s="34"/>
      <c r="C173" s="103"/>
      <c r="D173" s="104"/>
      <c r="E173" s="104"/>
      <c r="F173" s="105"/>
    </row>
    <row r="174" spans="2:6" ht="12.5">
      <c r="B174" s="34"/>
      <c r="C174" s="103"/>
      <c r="D174" s="104"/>
      <c r="E174" s="104"/>
      <c r="F174" s="105"/>
    </row>
    <row r="175" spans="2:6" ht="12.5">
      <c r="B175" s="34"/>
      <c r="C175" s="103"/>
      <c r="D175" s="104"/>
      <c r="E175" s="104"/>
      <c r="F175" s="105"/>
    </row>
    <row r="176" spans="2:6" ht="12.5">
      <c r="B176" s="34"/>
      <c r="C176" s="103"/>
      <c r="D176" s="104"/>
      <c r="E176" s="104"/>
      <c r="F176" s="105"/>
    </row>
    <row r="177" spans="2:6" ht="12.5">
      <c r="B177" s="34"/>
      <c r="C177" s="103"/>
      <c r="D177" s="104"/>
      <c r="E177" s="104"/>
      <c r="F177" s="105"/>
    </row>
    <row r="178" spans="2:6" ht="12.5">
      <c r="B178" s="34"/>
      <c r="C178" s="103"/>
      <c r="D178" s="104"/>
      <c r="E178" s="104"/>
      <c r="F178" s="105"/>
    </row>
    <row r="179" spans="2:6" ht="12.5">
      <c r="B179" s="34"/>
      <c r="C179" s="103"/>
      <c r="D179" s="104"/>
      <c r="E179" s="104"/>
      <c r="F179" s="105"/>
    </row>
    <row r="180" spans="2:6" ht="12.5">
      <c r="B180" s="34"/>
      <c r="C180" s="103"/>
      <c r="D180" s="104"/>
      <c r="E180" s="104"/>
      <c r="F180" s="105"/>
    </row>
    <row r="181" spans="2:6" ht="12.5">
      <c r="B181" s="34"/>
      <c r="C181" s="103"/>
      <c r="D181" s="104"/>
      <c r="E181" s="104"/>
      <c r="F181" s="105"/>
    </row>
    <row r="182" spans="2:6" ht="12.5">
      <c r="B182" s="34"/>
      <c r="C182" s="103"/>
      <c r="D182" s="104"/>
      <c r="E182" s="104"/>
      <c r="F182" s="105"/>
    </row>
    <row r="183" spans="2:6" ht="12.5">
      <c r="B183" s="34"/>
      <c r="C183" s="103"/>
      <c r="D183" s="104"/>
      <c r="E183" s="104"/>
      <c r="F183" s="105"/>
    </row>
    <row r="184" spans="2:6" ht="12.5">
      <c r="B184" s="34"/>
      <c r="C184" s="103"/>
      <c r="D184" s="104"/>
      <c r="E184" s="104"/>
      <c r="F184" s="105"/>
    </row>
    <row r="185" spans="2:6" ht="12.5">
      <c r="B185" s="34"/>
      <c r="C185" s="103"/>
      <c r="D185" s="104"/>
      <c r="E185" s="104"/>
      <c r="F185" s="105"/>
    </row>
    <row r="186" spans="2:6" ht="12.5">
      <c r="B186" s="34"/>
      <c r="C186" s="103"/>
      <c r="D186" s="104"/>
      <c r="E186" s="104"/>
      <c r="F186" s="105"/>
    </row>
    <row r="187" spans="2:6" ht="12.5">
      <c r="B187" s="34"/>
      <c r="C187" s="103"/>
      <c r="D187" s="104"/>
      <c r="E187" s="104"/>
      <c r="F187" s="105"/>
    </row>
    <row r="188" spans="2:6" ht="12.5">
      <c r="B188" s="34"/>
      <c r="C188" s="103"/>
      <c r="D188" s="104"/>
      <c r="E188" s="104"/>
      <c r="F188" s="105"/>
    </row>
    <row r="189" spans="2:6" ht="12.5">
      <c r="B189" s="34"/>
      <c r="C189" s="103"/>
      <c r="D189" s="104"/>
      <c r="E189" s="104"/>
      <c r="F189" s="105"/>
    </row>
    <row r="190" spans="2:6" ht="12.5">
      <c r="B190" s="34"/>
      <c r="C190" s="103"/>
      <c r="D190" s="104"/>
      <c r="E190" s="104"/>
      <c r="F190" s="105"/>
    </row>
    <row r="191" spans="2:6" ht="12.5">
      <c r="B191" s="34"/>
      <c r="C191" s="103"/>
      <c r="D191" s="104"/>
      <c r="E191" s="104"/>
      <c r="F191" s="105"/>
    </row>
    <row r="192" spans="2:6" ht="12.5">
      <c r="B192" s="34"/>
      <c r="C192" s="103"/>
      <c r="D192" s="104"/>
      <c r="E192" s="104"/>
      <c r="F192" s="105"/>
    </row>
    <row r="193" spans="2:6" ht="12.5">
      <c r="B193" s="34"/>
      <c r="C193" s="103"/>
      <c r="D193" s="104"/>
      <c r="E193" s="104"/>
      <c r="F193" s="105"/>
    </row>
    <row r="194" spans="2:6" ht="12.5">
      <c r="B194" s="34"/>
      <c r="C194" s="103"/>
      <c r="D194" s="104"/>
      <c r="E194" s="104"/>
      <c r="F194" s="105"/>
    </row>
    <row r="195" spans="2:6" ht="12.5">
      <c r="B195" s="34"/>
      <c r="C195" s="103"/>
      <c r="D195" s="104"/>
      <c r="E195" s="104"/>
      <c r="F195" s="105"/>
    </row>
    <row r="196" spans="2:6" ht="12.5">
      <c r="B196" s="34"/>
      <c r="C196" s="103"/>
      <c r="D196" s="104"/>
      <c r="E196" s="104"/>
      <c r="F196" s="105"/>
    </row>
    <row r="197" spans="2:6" ht="12.5">
      <c r="B197" s="34"/>
      <c r="C197" s="103"/>
      <c r="D197" s="104"/>
      <c r="E197" s="104"/>
      <c r="F197" s="105"/>
    </row>
    <row r="198" spans="2:6" ht="12.5">
      <c r="B198" s="34"/>
      <c r="C198" s="103"/>
      <c r="D198" s="104"/>
      <c r="E198" s="104"/>
      <c r="F198" s="105"/>
    </row>
    <row r="199" spans="2:6" ht="12.5">
      <c r="B199" s="34"/>
      <c r="C199" s="103"/>
      <c r="D199" s="104"/>
      <c r="E199" s="104"/>
      <c r="F199" s="105"/>
    </row>
    <row r="200" spans="2:6" ht="12.5">
      <c r="B200" s="34"/>
      <c r="C200" s="103"/>
      <c r="D200" s="104"/>
      <c r="E200" s="104"/>
      <c r="F200" s="105"/>
    </row>
    <row r="201" spans="2:6" ht="12.5">
      <c r="B201" s="34"/>
      <c r="C201" s="103"/>
      <c r="D201" s="104"/>
      <c r="E201" s="104"/>
      <c r="F201" s="105"/>
    </row>
    <row r="202" spans="2:6" ht="12.5">
      <c r="B202" s="34"/>
      <c r="C202" s="103"/>
      <c r="D202" s="104"/>
      <c r="E202" s="104"/>
      <c r="F202" s="105"/>
    </row>
    <row r="203" spans="2:6" ht="12.5">
      <c r="B203" s="34"/>
      <c r="C203" s="103"/>
      <c r="D203" s="104"/>
      <c r="E203" s="104"/>
      <c r="F203" s="105"/>
    </row>
    <row r="204" spans="2:6" ht="12.5">
      <c r="B204" s="34"/>
      <c r="C204" s="103"/>
      <c r="D204" s="104"/>
      <c r="E204" s="104"/>
      <c r="F204" s="105"/>
    </row>
    <row r="205" spans="2:6" ht="12.5">
      <c r="B205" s="34"/>
      <c r="C205" s="103"/>
      <c r="D205" s="104"/>
      <c r="E205" s="104"/>
      <c r="F205" s="105"/>
    </row>
    <row r="206" spans="2:6" ht="12.5">
      <c r="B206" s="34"/>
      <c r="C206" s="103"/>
      <c r="D206" s="104"/>
      <c r="E206" s="104"/>
      <c r="F206" s="105"/>
    </row>
    <row r="207" spans="2:6" ht="12.5">
      <c r="B207" s="34"/>
      <c r="C207" s="103"/>
      <c r="D207" s="104"/>
      <c r="E207" s="104"/>
      <c r="F207" s="105"/>
    </row>
    <row r="208" spans="2:6" ht="12.5">
      <c r="B208" s="34"/>
      <c r="C208" s="103"/>
      <c r="D208" s="104"/>
      <c r="E208" s="104"/>
      <c r="F208" s="105"/>
    </row>
    <row r="209" spans="2:6" ht="12.5">
      <c r="B209" s="34"/>
      <c r="C209" s="103"/>
      <c r="D209" s="104"/>
      <c r="E209" s="104"/>
      <c r="F209" s="105"/>
    </row>
    <row r="210" spans="2:6" ht="12.5">
      <c r="B210" s="34"/>
      <c r="C210" s="103"/>
      <c r="D210" s="104"/>
      <c r="E210" s="104"/>
      <c r="F210" s="105"/>
    </row>
    <row r="211" spans="2:6" ht="12.5">
      <c r="B211" s="34"/>
      <c r="C211" s="103"/>
      <c r="D211" s="104"/>
      <c r="E211" s="104"/>
      <c r="F211" s="105"/>
    </row>
    <row r="212" spans="2:6" ht="12.5">
      <c r="B212" s="34"/>
      <c r="C212" s="103"/>
      <c r="D212" s="104"/>
      <c r="E212" s="104"/>
      <c r="F212" s="105"/>
    </row>
    <row r="213" spans="2:6" ht="12.5">
      <c r="B213" s="34"/>
      <c r="C213" s="103"/>
      <c r="D213" s="104"/>
      <c r="E213" s="104"/>
      <c r="F213" s="105"/>
    </row>
    <row r="214" spans="2:6" ht="12.5">
      <c r="B214" s="34"/>
      <c r="C214" s="103"/>
      <c r="D214" s="104"/>
      <c r="E214" s="104"/>
      <c r="F214" s="105"/>
    </row>
    <row r="215" spans="2:6" ht="12.5">
      <c r="B215" s="34"/>
      <c r="C215" s="103"/>
      <c r="D215" s="104"/>
      <c r="E215" s="104"/>
      <c r="F215" s="105"/>
    </row>
    <row r="216" spans="2:6" ht="12.5">
      <c r="B216" s="34"/>
      <c r="C216" s="103"/>
      <c r="D216" s="104"/>
      <c r="E216" s="104"/>
      <c r="F216" s="105"/>
    </row>
    <row r="217" spans="2:6" ht="12.5">
      <c r="B217" s="34"/>
      <c r="C217" s="103"/>
      <c r="D217" s="104"/>
      <c r="E217" s="104"/>
      <c r="F217" s="105"/>
    </row>
    <row r="218" spans="2:6" ht="12.5">
      <c r="B218" s="34"/>
      <c r="C218" s="103"/>
      <c r="D218" s="104"/>
      <c r="E218" s="104"/>
      <c r="F218" s="105"/>
    </row>
    <row r="219" spans="2:6" ht="12.5">
      <c r="B219" s="34"/>
      <c r="C219" s="103"/>
      <c r="D219" s="104"/>
      <c r="E219" s="104"/>
      <c r="F219" s="105"/>
    </row>
    <row r="220" spans="2:6" ht="12.5">
      <c r="B220" s="34"/>
      <c r="C220" s="103"/>
      <c r="D220" s="104"/>
      <c r="E220" s="104"/>
      <c r="F220" s="105"/>
    </row>
    <row r="221" spans="2:6" ht="12.5">
      <c r="B221" s="34"/>
      <c r="C221" s="103"/>
      <c r="D221" s="104"/>
      <c r="E221" s="104"/>
      <c r="F221" s="105"/>
    </row>
    <row r="222" spans="2:6" ht="12.5">
      <c r="B222" s="34"/>
      <c r="C222" s="103"/>
      <c r="D222" s="104"/>
      <c r="E222" s="104"/>
      <c r="F222" s="105"/>
    </row>
    <row r="223" spans="2:6" ht="12.5">
      <c r="B223" s="34"/>
      <c r="C223" s="103"/>
      <c r="D223" s="104"/>
      <c r="E223" s="104"/>
      <c r="F223" s="105"/>
    </row>
    <row r="224" spans="2:6" ht="12.5">
      <c r="B224" s="34"/>
      <c r="C224" s="103"/>
      <c r="D224" s="104"/>
      <c r="E224" s="104"/>
      <c r="F224" s="105"/>
    </row>
    <row r="225" spans="2:6" ht="12.5">
      <c r="B225" s="34"/>
      <c r="C225" s="103"/>
      <c r="D225" s="104"/>
      <c r="E225" s="104"/>
      <c r="F225" s="105"/>
    </row>
    <row r="226" spans="2:6" ht="12.5">
      <c r="B226" s="34"/>
      <c r="C226" s="103"/>
      <c r="D226" s="104"/>
      <c r="E226" s="104"/>
      <c r="F226" s="105"/>
    </row>
    <row r="227" spans="2:6" ht="12.5">
      <c r="B227" s="34"/>
      <c r="C227" s="103"/>
      <c r="D227" s="104"/>
      <c r="E227" s="104"/>
      <c r="F227" s="105"/>
    </row>
    <row r="228" spans="2:6" ht="12.5">
      <c r="B228" s="34"/>
      <c r="C228" s="103"/>
      <c r="D228" s="104"/>
      <c r="E228" s="104"/>
      <c r="F228" s="105"/>
    </row>
    <row r="229" spans="2:6" ht="12.5">
      <c r="B229" s="34"/>
      <c r="C229" s="103"/>
      <c r="D229" s="104"/>
      <c r="E229" s="104"/>
      <c r="F229" s="105"/>
    </row>
    <row r="230" spans="2:6" ht="12.5">
      <c r="B230" s="34"/>
      <c r="C230" s="103"/>
      <c r="D230" s="104"/>
      <c r="E230" s="104"/>
      <c r="F230" s="105"/>
    </row>
    <row r="231" spans="2:6" ht="12.5">
      <c r="B231" s="34"/>
      <c r="C231" s="103"/>
      <c r="D231" s="104"/>
      <c r="E231" s="104"/>
      <c r="F231" s="105"/>
    </row>
    <row r="232" spans="2:6" ht="12.5">
      <c r="B232" s="34"/>
      <c r="C232" s="103"/>
      <c r="D232" s="104"/>
      <c r="E232" s="104"/>
      <c r="F232" s="105"/>
    </row>
    <row r="233" spans="2:6" ht="12.5">
      <c r="B233" s="34"/>
      <c r="C233" s="103"/>
      <c r="D233" s="104"/>
      <c r="E233" s="104"/>
      <c r="F233" s="105"/>
    </row>
    <row r="234" spans="2:6" ht="12.5">
      <c r="B234" s="34"/>
      <c r="C234" s="103"/>
      <c r="D234" s="104"/>
      <c r="E234" s="104"/>
      <c r="F234" s="105"/>
    </row>
    <row r="235" spans="2:6" ht="12.5">
      <c r="B235" s="34"/>
      <c r="C235" s="103"/>
      <c r="D235" s="104"/>
      <c r="E235" s="104"/>
      <c r="F235" s="105"/>
    </row>
    <row r="236" spans="2:6" ht="12.5">
      <c r="B236" s="34"/>
      <c r="C236" s="103"/>
      <c r="D236" s="104"/>
      <c r="E236" s="104"/>
      <c r="F236" s="105"/>
    </row>
    <row r="237" spans="2:6" ht="12.5">
      <c r="B237" s="34"/>
      <c r="C237" s="103"/>
      <c r="D237" s="104"/>
      <c r="E237" s="104"/>
      <c r="F237" s="105"/>
    </row>
    <row r="238" spans="2:6" ht="12.5">
      <c r="B238" s="34"/>
      <c r="C238" s="103"/>
      <c r="D238" s="104"/>
      <c r="E238" s="104"/>
      <c r="F238" s="105"/>
    </row>
    <row r="239" spans="2:6" ht="12.5">
      <c r="B239" s="34"/>
      <c r="C239" s="103"/>
      <c r="D239" s="104"/>
      <c r="E239" s="104"/>
      <c r="F239" s="105"/>
    </row>
    <row r="240" spans="2:6" ht="12.5">
      <c r="B240" s="34"/>
      <c r="C240" s="103"/>
      <c r="D240" s="104"/>
      <c r="E240" s="104"/>
      <c r="F240" s="105"/>
    </row>
    <row r="241" spans="2:6" ht="12.5">
      <c r="B241" s="34"/>
      <c r="C241" s="103"/>
      <c r="D241" s="104"/>
      <c r="E241" s="104"/>
      <c r="F241" s="105"/>
    </row>
    <row r="242" spans="2:6" ht="12.5">
      <c r="B242" s="34"/>
      <c r="C242" s="103"/>
      <c r="D242" s="104"/>
      <c r="E242" s="104"/>
      <c r="F242" s="105"/>
    </row>
    <row r="243" spans="2:6" ht="12.5">
      <c r="B243" s="34"/>
      <c r="C243" s="103"/>
      <c r="D243" s="104"/>
      <c r="E243" s="104"/>
      <c r="F243" s="105"/>
    </row>
    <row r="244" spans="2:6" ht="12.5">
      <c r="B244" s="34"/>
      <c r="C244" s="103"/>
      <c r="D244" s="104"/>
      <c r="E244" s="104"/>
      <c r="F244" s="105"/>
    </row>
    <row r="245" spans="2:6" ht="12.5">
      <c r="B245" s="34"/>
      <c r="C245" s="103"/>
      <c r="D245" s="104"/>
      <c r="E245" s="104"/>
      <c r="F245" s="105"/>
    </row>
    <row r="246" spans="2:6" ht="12.5">
      <c r="B246" s="34"/>
      <c r="C246" s="103"/>
      <c r="D246" s="104"/>
      <c r="E246" s="104"/>
      <c r="F246" s="105"/>
    </row>
    <row r="247" spans="2:6" ht="12.5">
      <c r="B247" s="34"/>
      <c r="C247" s="103"/>
      <c r="D247" s="104"/>
      <c r="E247" s="104"/>
      <c r="F247" s="105"/>
    </row>
    <row r="248" spans="2:6" ht="12.5">
      <c r="B248" s="34"/>
      <c r="C248" s="103"/>
      <c r="D248" s="104"/>
      <c r="E248" s="104"/>
      <c r="F248" s="105"/>
    </row>
  </sheetData>
  <conditionalFormatting sqref="D15:D19">
    <cfRule type="expression" dxfId="13" priority="1">
      <formula>$D15&gt;#REF!</formula>
    </cfRule>
  </conditionalFormatting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21978-209B-4E61-A4C0-C2430106F289}">
  <dimension ref="B1:L248"/>
  <sheetViews>
    <sheetView workbookViewId="0">
      <selection activeCell="I23" sqref="I23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46098</v>
      </c>
      <c r="C15" s="58">
        <f>SUMIF(F21:F5001,F15,C21:C5001)</f>
        <v>27092</v>
      </c>
      <c r="D15" s="59">
        <f>E15/C15</f>
        <v>33.071651410010325</v>
      </c>
      <c r="E15" s="59">
        <f>SUMIF(F21:F5001,F15,E21:E5001)</f>
        <v>895977.17999999982</v>
      </c>
      <c r="F15" s="60" t="s">
        <v>12</v>
      </c>
    </row>
    <row r="16" spans="2:10">
      <c r="B16" s="26">
        <f>B15</f>
        <v>46098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46098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46098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0.37883101851851853</v>
      </c>
      <c r="C21" s="110">
        <v>752</v>
      </c>
      <c r="D21" s="111">
        <v>33.08</v>
      </c>
      <c r="E21" s="111">
        <v>24876.16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0.37883101851851853</v>
      </c>
      <c r="C22" s="110">
        <v>132</v>
      </c>
      <c r="D22" s="111">
        <v>33.08</v>
      </c>
      <c r="E22" s="111">
        <v>4366.5600000000004</v>
      </c>
      <c r="F22" s="60" t="s">
        <v>12</v>
      </c>
    </row>
    <row r="23" spans="2:12">
      <c r="B23" s="109">
        <v>0.38671296296296298</v>
      </c>
      <c r="C23" s="110">
        <v>271</v>
      </c>
      <c r="D23" s="111">
        <v>33.020000000000003</v>
      </c>
      <c r="E23" s="111">
        <v>8948.42</v>
      </c>
      <c r="F23" s="60" t="s">
        <v>12</v>
      </c>
    </row>
    <row r="24" spans="2:12">
      <c r="B24" s="109">
        <v>0.38671296296296298</v>
      </c>
      <c r="C24" s="110">
        <v>282</v>
      </c>
      <c r="D24" s="111">
        <v>33.020000000000003</v>
      </c>
      <c r="E24" s="111">
        <v>9311.64</v>
      </c>
      <c r="F24" s="60" t="s">
        <v>12</v>
      </c>
    </row>
    <row r="25" spans="2:12">
      <c r="B25" s="109">
        <v>0.38949074074074075</v>
      </c>
      <c r="C25" s="110">
        <v>633</v>
      </c>
      <c r="D25" s="111">
        <v>33.06</v>
      </c>
      <c r="E25" s="111">
        <v>20926.98</v>
      </c>
      <c r="F25" s="60" t="s">
        <v>12</v>
      </c>
    </row>
    <row r="26" spans="2:12">
      <c r="B26" s="109">
        <v>0.39091435185185186</v>
      </c>
      <c r="C26" s="110">
        <v>288</v>
      </c>
      <c r="D26" s="111">
        <v>33.08</v>
      </c>
      <c r="E26" s="111">
        <v>9527.0400000000009</v>
      </c>
      <c r="F26" s="60" t="s">
        <v>12</v>
      </c>
    </row>
    <row r="27" spans="2:12">
      <c r="B27" s="109">
        <v>0.39091435185185186</v>
      </c>
      <c r="C27" s="110">
        <v>18</v>
      </c>
      <c r="D27" s="111">
        <v>33.08</v>
      </c>
      <c r="E27" s="111">
        <v>595.44000000000005</v>
      </c>
      <c r="F27" s="60" t="s">
        <v>12</v>
      </c>
    </row>
    <row r="28" spans="2:12">
      <c r="B28" s="109">
        <v>0.39091435185185186</v>
      </c>
      <c r="C28" s="110">
        <v>81</v>
      </c>
      <c r="D28" s="111">
        <v>33.08</v>
      </c>
      <c r="E28" s="111">
        <v>2679.48</v>
      </c>
      <c r="F28" s="60" t="s">
        <v>12</v>
      </c>
    </row>
    <row r="29" spans="2:12">
      <c r="B29" s="109">
        <v>0.395625</v>
      </c>
      <c r="C29" s="110">
        <v>951</v>
      </c>
      <c r="D29" s="111">
        <v>33.1</v>
      </c>
      <c r="E29" s="111">
        <v>31478.1</v>
      </c>
      <c r="F29" s="60" t="s">
        <v>12</v>
      </c>
    </row>
    <row r="30" spans="2:12">
      <c r="B30" s="109">
        <v>0.39908564814814818</v>
      </c>
      <c r="C30" s="110">
        <v>462</v>
      </c>
      <c r="D30" s="111">
        <v>33.119999999999997</v>
      </c>
      <c r="E30" s="111">
        <v>15301.44</v>
      </c>
      <c r="F30" s="60" t="s">
        <v>12</v>
      </c>
    </row>
    <row r="31" spans="2:12">
      <c r="B31" s="109">
        <v>0.39908564814814818</v>
      </c>
      <c r="C31" s="110">
        <v>784</v>
      </c>
      <c r="D31" s="111">
        <v>33.1</v>
      </c>
      <c r="E31" s="111">
        <v>25950.400000000001</v>
      </c>
      <c r="F31" s="60" t="s">
        <v>12</v>
      </c>
    </row>
    <row r="32" spans="2:12">
      <c r="B32" s="109">
        <v>0.40982638888888889</v>
      </c>
      <c r="C32" s="110">
        <v>107</v>
      </c>
      <c r="D32" s="111">
        <v>33.159999999999997</v>
      </c>
      <c r="E32" s="111">
        <v>3548.12</v>
      </c>
      <c r="F32" s="60" t="s">
        <v>12</v>
      </c>
    </row>
    <row r="33" spans="2:6">
      <c r="B33" s="109">
        <v>0.40982638888888889</v>
      </c>
      <c r="C33" s="110">
        <v>303</v>
      </c>
      <c r="D33" s="111">
        <v>33.159999999999997</v>
      </c>
      <c r="E33" s="111">
        <v>10047.48</v>
      </c>
      <c r="F33" s="60" t="s">
        <v>12</v>
      </c>
    </row>
    <row r="34" spans="2:6">
      <c r="B34" s="109">
        <v>0.40982638888888889</v>
      </c>
      <c r="C34" s="110">
        <v>120</v>
      </c>
      <c r="D34" s="111">
        <v>33.14</v>
      </c>
      <c r="E34" s="111">
        <v>3976.8</v>
      </c>
      <c r="F34" s="60" t="s">
        <v>12</v>
      </c>
    </row>
    <row r="35" spans="2:6">
      <c r="B35" s="109">
        <v>0.40982638888888889</v>
      </c>
      <c r="C35" s="110">
        <v>575</v>
      </c>
      <c r="D35" s="111">
        <v>33.14</v>
      </c>
      <c r="E35" s="111">
        <v>19055.5</v>
      </c>
      <c r="F35" s="60" t="s">
        <v>12</v>
      </c>
    </row>
    <row r="36" spans="2:6">
      <c r="B36" s="109">
        <v>0.41688657407407409</v>
      </c>
      <c r="C36" s="110">
        <v>144</v>
      </c>
      <c r="D36" s="111">
        <v>33.08</v>
      </c>
      <c r="E36" s="111">
        <v>4763.5200000000004</v>
      </c>
      <c r="F36" s="60" t="s">
        <v>12</v>
      </c>
    </row>
    <row r="37" spans="2:6">
      <c r="B37" s="109">
        <v>0.41688657407407409</v>
      </c>
      <c r="C37" s="110">
        <v>318</v>
      </c>
      <c r="D37" s="111">
        <v>33.06</v>
      </c>
      <c r="E37" s="111">
        <v>10513.08</v>
      </c>
      <c r="F37" s="60" t="s">
        <v>12</v>
      </c>
    </row>
    <row r="38" spans="2:6">
      <c r="B38" s="109">
        <v>0.42156250000000001</v>
      </c>
      <c r="C38" s="110">
        <v>373</v>
      </c>
      <c r="D38" s="111">
        <v>33.06</v>
      </c>
      <c r="E38" s="111">
        <v>12331.38</v>
      </c>
      <c r="F38" s="60" t="s">
        <v>12</v>
      </c>
    </row>
    <row r="39" spans="2:6">
      <c r="B39" s="109">
        <v>0.42156250000000001</v>
      </c>
      <c r="C39" s="110">
        <v>236</v>
      </c>
      <c r="D39" s="111">
        <v>33.06</v>
      </c>
      <c r="E39" s="111">
        <v>7802.16</v>
      </c>
      <c r="F39" s="60" t="s">
        <v>12</v>
      </c>
    </row>
    <row r="40" spans="2:6">
      <c r="B40" s="109">
        <v>0.4215740740740741</v>
      </c>
      <c r="C40" s="110">
        <v>178</v>
      </c>
      <c r="D40" s="111">
        <v>33</v>
      </c>
      <c r="E40" s="111">
        <v>5874</v>
      </c>
      <c r="F40" s="60" t="s">
        <v>12</v>
      </c>
    </row>
    <row r="41" spans="2:6">
      <c r="B41" s="109">
        <v>0.42278935185185185</v>
      </c>
      <c r="C41" s="110">
        <v>91</v>
      </c>
      <c r="D41" s="111">
        <v>32.880000000000003</v>
      </c>
      <c r="E41" s="111">
        <v>2992.08</v>
      </c>
      <c r="F41" s="60" t="s">
        <v>12</v>
      </c>
    </row>
    <row r="42" spans="2:6">
      <c r="B42" s="109">
        <v>0.42802083333333335</v>
      </c>
      <c r="C42" s="110">
        <v>258</v>
      </c>
      <c r="D42" s="111">
        <v>32.94</v>
      </c>
      <c r="E42" s="111">
        <v>8498.52</v>
      </c>
      <c r="F42" s="60" t="s">
        <v>12</v>
      </c>
    </row>
    <row r="43" spans="2:6">
      <c r="B43" s="109">
        <v>0.42930555555555555</v>
      </c>
      <c r="C43" s="110">
        <v>230</v>
      </c>
      <c r="D43" s="111">
        <v>32.92</v>
      </c>
      <c r="E43" s="111">
        <v>7571.6</v>
      </c>
      <c r="F43" s="60" t="s">
        <v>12</v>
      </c>
    </row>
    <row r="44" spans="2:6">
      <c r="B44" s="109">
        <v>0.42965277777777777</v>
      </c>
      <c r="C44" s="110">
        <v>1</v>
      </c>
      <c r="D44" s="111">
        <v>32.92</v>
      </c>
      <c r="E44" s="111">
        <v>32.92</v>
      </c>
      <c r="F44" s="60" t="s">
        <v>12</v>
      </c>
    </row>
    <row r="45" spans="2:6">
      <c r="B45" s="109">
        <v>0.44331018518518517</v>
      </c>
      <c r="C45" s="110">
        <v>119</v>
      </c>
      <c r="D45" s="111">
        <v>32.96</v>
      </c>
      <c r="E45" s="111">
        <v>3922.24</v>
      </c>
      <c r="F45" s="60" t="s">
        <v>12</v>
      </c>
    </row>
    <row r="46" spans="2:6">
      <c r="B46" s="109">
        <v>0.44331018518518517</v>
      </c>
      <c r="C46" s="110">
        <v>227</v>
      </c>
      <c r="D46" s="111">
        <v>32.96</v>
      </c>
      <c r="E46" s="111">
        <v>7481.92</v>
      </c>
      <c r="F46" s="60" t="s">
        <v>12</v>
      </c>
    </row>
    <row r="47" spans="2:6">
      <c r="B47" s="109">
        <v>0.44331018518518517</v>
      </c>
      <c r="C47" s="110">
        <v>524</v>
      </c>
      <c r="D47" s="111">
        <v>32.94</v>
      </c>
      <c r="E47" s="111">
        <v>17260.560000000001</v>
      </c>
      <c r="F47" s="60" t="s">
        <v>12</v>
      </c>
    </row>
    <row r="48" spans="2:6">
      <c r="B48" s="109">
        <v>0.44331018518518517</v>
      </c>
      <c r="C48" s="110">
        <v>108</v>
      </c>
      <c r="D48" s="111">
        <v>32.94</v>
      </c>
      <c r="E48" s="111">
        <v>3557.52</v>
      </c>
      <c r="F48" s="60" t="s">
        <v>12</v>
      </c>
    </row>
    <row r="49" spans="2:6">
      <c r="B49" s="109">
        <v>0.44335648148148149</v>
      </c>
      <c r="C49" s="110">
        <v>159</v>
      </c>
      <c r="D49" s="111">
        <v>32.92</v>
      </c>
      <c r="E49" s="111">
        <v>5234.28</v>
      </c>
      <c r="F49" s="60" t="s">
        <v>12</v>
      </c>
    </row>
    <row r="50" spans="2:6">
      <c r="B50" s="109">
        <v>0.44715277777777779</v>
      </c>
      <c r="C50" s="110">
        <v>91</v>
      </c>
      <c r="D50" s="111">
        <v>32.82</v>
      </c>
      <c r="E50" s="111">
        <v>2986.62</v>
      </c>
      <c r="F50" s="60" t="s">
        <v>12</v>
      </c>
    </row>
    <row r="51" spans="2:6">
      <c r="B51" s="109">
        <v>0.44741898148148146</v>
      </c>
      <c r="C51" s="110">
        <v>197</v>
      </c>
      <c r="D51" s="111">
        <v>32.78</v>
      </c>
      <c r="E51" s="111">
        <v>6457.66</v>
      </c>
      <c r="F51" s="60" t="s">
        <v>12</v>
      </c>
    </row>
    <row r="52" spans="2:6">
      <c r="B52" s="109">
        <v>0.45354166666666668</v>
      </c>
      <c r="C52" s="110">
        <v>28</v>
      </c>
      <c r="D52" s="111">
        <v>32.700000000000003</v>
      </c>
      <c r="E52" s="111">
        <v>915.6</v>
      </c>
      <c r="F52" s="60" t="s">
        <v>12</v>
      </c>
    </row>
    <row r="53" spans="2:6">
      <c r="B53" s="109">
        <v>0.46013888888888888</v>
      </c>
      <c r="C53" s="110">
        <v>210</v>
      </c>
      <c r="D53" s="111">
        <v>32.799999999999997</v>
      </c>
      <c r="E53" s="111">
        <v>6888</v>
      </c>
      <c r="F53" s="60" t="s">
        <v>12</v>
      </c>
    </row>
    <row r="54" spans="2:6">
      <c r="B54" s="109">
        <v>0.46136574074074072</v>
      </c>
      <c r="C54" s="110">
        <v>588</v>
      </c>
      <c r="D54" s="111">
        <v>32.78</v>
      </c>
      <c r="E54" s="111">
        <v>19274.64</v>
      </c>
      <c r="F54" s="60" t="s">
        <v>12</v>
      </c>
    </row>
    <row r="55" spans="2:6">
      <c r="B55" s="109">
        <v>0.46739583333333334</v>
      </c>
      <c r="C55" s="110">
        <v>333</v>
      </c>
      <c r="D55" s="111">
        <v>32.72</v>
      </c>
      <c r="E55" s="111">
        <v>10895.76</v>
      </c>
      <c r="F55" s="60" t="s">
        <v>12</v>
      </c>
    </row>
    <row r="56" spans="2:6">
      <c r="B56" s="109">
        <v>0.46739583333333334</v>
      </c>
      <c r="C56" s="110">
        <v>206</v>
      </c>
      <c r="D56" s="111">
        <v>32.72</v>
      </c>
      <c r="E56" s="111">
        <v>6740.32</v>
      </c>
      <c r="F56" s="60" t="s">
        <v>12</v>
      </c>
    </row>
    <row r="57" spans="2:6">
      <c r="B57" s="109">
        <v>0.47240740740740739</v>
      </c>
      <c r="C57" s="110">
        <v>182</v>
      </c>
      <c r="D57" s="111">
        <v>32.72</v>
      </c>
      <c r="E57" s="111">
        <v>5955.04</v>
      </c>
      <c r="F57" s="60" t="s">
        <v>12</v>
      </c>
    </row>
    <row r="58" spans="2:6">
      <c r="B58" s="109">
        <v>0.47552083333333334</v>
      </c>
      <c r="C58" s="110">
        <v>194</v>
      </c>
      <c r="D58" s="111">
        <v>32.700000000000003</v>
      </c>
      <c r="E58" s="111">
        <v>6343.8</v>
      </c>
      <c r="F58" s="60" t="s">
        <v>12</v>
      </c>
    </row>
    <row r="59" spans="2:6">
      <c r="B59" s="109">
        <v>0.4946990740740741</v>
      </c>
      <c r="C59" s="110">
        <v>159</v>
      </c>
      <c r="D59" s="111">
        <v>32.82</v>
      </c>
      <c r="E59" s="111">
        <v>5218.38</v>
      </c>
      <c r="F59" s="60" t="s">
        <v>12</v>
      </c>
    </row>
    <row r="60" spans="2:6">
      <c r="B60" s="109">
        <v>0.4946990740740741</v>
      </c>
      <c r="C60" s="110">
        <v>346</v>
      </c>
      <c r="D60" s="111">
        <v>32.82</v>
      </c>
      <c r="E60" s="111">
        <v>11355.72</v>
      </c>
      <c r="F60" s="60" t="s">
        <v>12</v>
      </c>
    </row>
    <row r="61" spans="2:6">
      <c r="B61" s="109">
        <v>0.49841435185185184</v>
      </c>
      <c r="C61" s="110">
        <v>63</v>
      </c>
      <c r="D61" s="111">
        <v>32.86</v>
      </c>
      <c r="E61" s="111">
        <v>2070.1799999999998</v>
      </c>
      <c r="F61" s="60" t="s">
        <v>12</v>
      </c>
    </row>
    <row r="62" spans="2:6">
      <c r="B62" s="109">
        <v>0.50215277777777778</v>
      </c>
      <c r="C62" s="110">
        <v>44</v>
      </c>
      <c r="D62" s="111">
        <v>32.9</v>
      </c>
      <c r="E62" s="111">
        <v>1447.6</v>
      </c>
      <c r="F62" s="60" t="s">
        <v>12</v>
      </c>
    </row>
    <row r="63" spans="2:6">
      <c r="B63" s="109">
        <v>0.50215277777777778</v>
      </c>
      <c r="C63" s="110">
        <v>58</v>
      </c>
      <c r="D63" s="111">
        <v>32.9</v>
      </c>
      <c r="E63" s="111">
        <v>1908.2</v>
      </c>
      <c r="F63" s="60" t="s">
        <v>12</v>
      </c>
    </row>
    <row r="64" spans="2:6">
      <c r="B64" s="109">
        <v>0.50215277777777778</v>
      </c>
      <c r="C64" s="110">
        <v>109</v>
      </c>
      <c r="D64" s="111">
        <v>32.9</v>
      </c>
      <c r="E64" s="111">
        <v>3586.1</v>
      </c>
      <c r="F64" s="60" t="s">
        <v>12</v>
      </c>
    </row>
    <row r="65" spans="2:6">
      <c r="B65" s="109">
        <v>0.51471064814814815</v>
      </c>
      <c r="C65" s="110">
        <v>33</v>
      </c>
      <c r="D65" s="111">
        <v>32.9</v>
      </c>
      <c r="E65" s="111">
        <v>1085.7</v>
      </c>
      <c r="F65" s="60" t="s">
        <v>12</v>
      </c>
    </row>
    <row r="66" spans="2:6">
      <c r="B66" s="109">
        <v>0.51471064814814815</v>
      </c>
      <c r="C66" s="110">
        <v>217</v>
      </c>
      <c r="D66" s="111">
        <v>32.9</v>
      </c>
      <c r="E66" s="111">
        <v>7139.3</v>
      </c>
      <c r="F66" s="60" t="s">
        <v>12</v>
      </c>
    </row>
    <row r="67" spans="2:6">
      <c r="B67" s="109">
        <v>0.51471064814814815</v>
      </c>
      <c r="C67" s="110">
        <v>600</v>
      </c>
      <c r="D67" s="111">
        <v>32.9</v>
      </c>
      <c r="E67" s="111">
        <v>19740</v>
      </c>
      <c r="F67" s="60" t="s">
        <v>12</v>
      </c>
    </row>
    <row r="68" spans="2:6">
      <c r="B68" s="109">
        <v>0.51471064814814815</v>
      </c>
      <c r="C68" s="110">
        <v>395</v>
      </c>
      <c r="D68" s="111">
        <v>32.9</v>
      </c>
      <c r="E68" s="111">
        <v>12995.5</v>
      </c>
      <c r="F68" s="60" t="s">
        <v>12</v>
      </c>
    </row>
    <row r="69" spans="2:6">
      <c r="B69" s="109">
        <v>0.52016203703703701</v>
      </c>
      <c r="C69" s="110">
        <v>93</v>
      </c>
      <c r="D69" s="111">
        <v>32.880000000000003</v>
      </c>
      <c r="E69" s="111">
        <v>3057.84</v>
      </c>
      <c r="F69" s="60" t="s">
        <v>12</v>
      </c>
    </row>
    <row r="70" spans="2:6">
      <c r="B70" s="109">
        <v>0.54438657407407409</v>
      </c>
      <c r="C70" s="110">
        <v>541</v>
      </c>
      <c r="D70" s="111">
        <v>32.86</v>
      </c>
      <c r="E70" s="111">
        <v>17777.259999999998</v>
      </c>
      <c r="F70" s="60" t="s">
        <v>12</v>
      </c>
    </row>
    <row r="71" spans="2:6">
      <c r="B71" s="109">
        <v>0.54438657407407409</v>
      </c>
      <c r="C71" s="110">
        <v>37</v>
      </c>
      <c r="D71" s="111">
        <v>32.86</v>
      </c>
      <c r="E71" s="111">
        <v>1215.82</v>
      </c>
      <c r="F71" s="60" t="s">
        <v>12</v>
      </c>
    </row>
    <row r="72" spans="2:6">
      <c r="B72" s="109">
        <v>0.54869212962962965</v>
      </c>
      <c r="C72" s="110">
        <v>689</v>
      </c>
      <c r="D72" s="111">
        <v>32.9</v>
      </c>
      <c r="E72" s="111">
        <v>22668.1</v>
      </c>
      <c r="F72" s="60" t="s">
        <v>12</v>
      </c>
    </row>
    <row r="73" spans="2:6">
      <c r="B73" s="109">
        <v>0.57245370370370374</v>
      </c>
      <c r="C73" s="110">
        <v>69</v>
      </c>
      <c r="D73" s="111">
        <v>33.020000000000003</v>
      </c>
      <c r="E73" s="111">
        <v>2278.38</v>
      </c>
      <c r="F73" s="60" t="s">
        <v>12</v>
      </c>
    </row>
    <row r="74" spans="2:6">
      <c r="B74" s="109">
        <v>0.57246527777777778</v>
      </c>
      <c r="C74" s="110">
        <v>71</v>
      </c>
      <c r="D74" s="111">
        <v>33.020000000000003</v>
      </c>
      <c r="E74" s="111">
        <v>2344.42</v>
      </c>
      <c r="F74" s="60" t="s">
        <v>12</v>
      </c>
    </row>
    <row r="75" spans="2:6">
      <c r="B75" s="109">
        <v>0.57525462962962959</v>
      </c>
      <c r="C75" s="110">
        <v>113</v>
      </c>
      <c r="D75" s="111">
        <v>33.020000000000003</v>
      </c>
      <c r="E75" s="111">
        <v>3731.26</v>
      </c>
      <c r="F75" s="60" t="s">
        <v>12</v>
      </c>
    </row>
    <row r="76" spans="2:6">
      <c r="B76" s="109">
        <v>0.58295138888888887</v>
      </c>
      <c r="C76" s="110">
        <v>743</v>
      </c>
      <c r="D76" s="111">
        <v>33</v>
      </c>
      <c r="E76" s="111">
        <v>24519</v>
      </c>
      <c r="F76" s="60" t="s">
        <v>12</v>
      </c>
    </row>
    <row r="77" spans="2:6">
      <c r="B77" s="109">
        <v>0.60199074074074077</v>
      </c>
      <c r="C77" s="110">
        <v>1043</v>
      </c>
      <c r="D77" s="111">
        <v>33.08</v>
      </c>
      <c r="E77" s="111">
        <v>34502.44</v>
      </c>
      <c r="F77" s="60" t="s">
        <v>12</v>
      </c>
    </row>
    <row r="78" spans="2:6">
      <c r="B78" s="109">
        <v>0.60451388888888891</v>
      </c>
      <c r="C78" s="110">
        <v>191</v>
      </c>
      <c r="D78" s="111">
        <v>33.04</v>
      </c>
      <c r="E78" s="111">
        <v>6310.64</v>
      </c>
      <c r="F78" s="60" t="s">
        <v>12</v>
      </c>
    </row>
    <row r="79" spans="2:6">
      <c r="B79" s="109">
        <v>0.62255787037037036</v>
      </c>
      <c r="C79" s="110">
        <v>24</v>
      </c>
      <c r="D79" s="111">
        <v>33.18</v>
      </c>
      <c r="E79" s="111">
        <v>796.32</v>
      </c>
      <c r="F79" s="60" t="s">
        <v>12</v>
      </c>
    </row>
    <row r="80" spans="2:6">
      <c r="B80" s="109">
        <v>0.6268055555555555</v>
      </c>
      <c r="C80" s="110">
        <v>1693</v>
      </c>
      <c r="D80" s="111">
        <v>33.22</v>
      </c>
      <c r="E80" s="111">
        <v>56241.46</v>
      </c>
      <c r="F80" s="60" t="s">
        <v>12</v>
      </c>
    </row>
    <row r="81" spans="2:6">
      <c r="B81" s="109">
        <v>0.62971064814814814</v>
      </c>
      <c r="C81" s="110">
        <v>279</v>
      </c>
      <c r="D81" s="111">
        <v>33.28</v>
      </c>
      <c r="E81" s="111">
        <v>9285.1200000000008</v>
      </c>
      <c r="F81" s="60" t="s">
        <v>12</v>
      </c>
    </row>
    <row r="82" spans="2:6">
      <c r="B82" s="109">
        <v>0.63126157407407413</v>
      </c>
      <c r="C82" s="110">
        <v>245</v>
      </c>
      <c r="D82" s="111">
        <v>33.26</v>
      </c>
      <c r="E82" s="111">
        <v>8148.7</v>
      </c>
      <c r="F82" s="60" t="s">
        <v>12</v>
      </c>
    </row>
    <row r="83" spans="2:6">
      <c r="B83" s="109">
        <v>0.63326388888888885</v>
      </c>
      <c r="C83" s="110">
        <v>138</v>
      </c>
      <c r="D83" s="111">
        <v>33.28</v>
      </c>
      <c r="E83" s="111">
        <v>4592.6400000000003</v>
      </c>
      <c r="F83" s="60" t="s">
        <v>12</v>
      </c>
    </row>
    <row r="84" spans="2:6">
      <c r="B84" s="109">
        <v>0.64251157407407411</v>
      </c>
      <c r="C84" s="110">
        <v>221</v>
      </c>
      <c r="D84" s="111">
        <v>33.28</v>
      </c>
      <c r="E84" s="111">
        <v>7354.88</v>
      </c>
      <c r="F84" s="60" t="s">
        <v>12</v>
      </c>
    </row>
    <row r="85" spans="2:6">
      <c r="B85" s="109">
        <v>0.64251157407407411</v>
      </c>
      <c r="C85" s="110">
        <v>545</v>
      </c>
      <c r="D85" s="111">
        <v>33.28</v>
      </c>
      <c r="E85" s="111">
        <v>18137.599999999999</v>
      </c>
      <c r="F85" s="60" t="s">
        <v>12</v>
      </c>
    </row>
    <row r="86" spans="2:6">
      <c r="B86" s="109">
        <v>0.64251157407407411</v>
      </c>
      <c r="C86" s="110">
        <v>55</v>
      </c>
      <c r="D86" s="111">
        <v>33.28</v>
      </c>
      <c r="E86" s="111">
        <v>1830.4</v>
      </c>
      <c r="F86" s="60" t="s">
        <v>12</v>
      </c>
    </row>
    <row r="87" spans="2:6">
      <c r="B87" s="109">
        <v>0.64251157407407411</v>
      </c>
      <c r="C87" s="110">
        <v>264</v>
      </c>
      <c r="D87" s="111">
        <v>33.26</v>
      </c>
      <c r="E87" s="111">
        <v>8780.64</v>
      </c>
      <c r="F87" s="60" t="s">
        <v>12</v>
      </c>
    </row>
    <row r="88" spans="2:6">
      <c r="B88" s="109">
        <v>0.64251157407407411</v>
      </c>
      <c r="C88" s="110">
        <v>286</v>
      </c>
      <c r="D88" s="111">
        <v>33.26</v>
      </c>
      <c r="E88" s="111">
        <v>9512.36</v>
      </c>
      <c r="F88" s="60" t="s">
        <v>12</v>
      </c>
    </row>
    <row r="89" spans="2:6">
      <c r="B89" s="109">
        <v>0.64659722222222227</v>
      </c>
      <c r="C89" s="110">
        <v>254</v>
      </c>
      <c r="D89" s="111">
        <v>33.24</v>
      </c>
      <c r="E89" s="111">
        <v>8442.9599999999991</v>
      </c>
      <c r="F89" s="60" t="s">
        <v>12</v>
      </c>
    </row>
    <row r="90" spans="2:6">
      <c r="B90" s="109">
        <v>0.64659722222222227</v>
      </c>
      <c r="C90" s="110">
        <v>217</v>
      </c>
      <c r="D90" s="111">
        <v>33.24</v>
      </c>
      <c r="E90" s="111">
        <v>7213.08</v>
      </c>
      <c r="F90" s="60" t="s">
        <v>12</v>
      </c>
    </row>
    <row r="91" spans="2:6">
      <c r="B91" s="109">
        <v>0.647974537037037</v>
      </c>
      <c r="C91" s="110">
        <v>142</v>
      </c>
      <c r="D91" s="111">
        <v>33.22</v>
      </c>
      <c r="E91" s="111">
        <v>4717.24</v>
      </c>
      <c r="F91" s="60" t="s">
        <v>12</v>
      </c>
    </row>
    <row r="92" spans="2:6">
      <c r="B92" s="109">
        <v>0.6602662037037037</v>
      </c>
      <c r="C92" s="110">
        <v>231</v>
      </c>
      <c r="D92" s="111">
        <v>33.28</v>
      </c>
      <c r="E92" s="111">
        <v>7687.68</v>
      </c>
      <c r="F92" s="60" t="s">
        <v>12</v>
      </c>
    </row>
    <row r="93" spans="2:6">
      <c r="B93" s="109">
        <v>0.66027777777777774</v>
      </c>
      <c r="C93" s="110">
        <v>22</v>
      </c>
      <c r="D93" s="111">
        <v>33.26</v>
      </c>
      <c r="E93" s="111">
        <v>731.72</v>
      </c>
      <c r="F93" s="60" t="s">
        <v>12</v>
      </c>
    </row>
    <row r="94" spans="2:6">
      <c r="B94" s="109">
        <v>0.66027777777777774</v>
      </c>
      <c r="C94" s="110">
        <v>211</v>
      </c>
      <c r="D94" s="111">
        <v>33.26</v>
      </c>
      <c r="E94" s="111">
        <v>7017.86</v>
      </c>
      <c r="F94" s="60" t="s">
        <v>12</v>
      </c>
    </row>
    <row r="95" spans="2:6">
      <c r="B95" s="109">
        <v>0.66027777777777774</v>
      </c>
      <c r="C95" s="110">
        <v>409</v>
      </c>
      <c r="D95" s="111">
        <v>33.26</v>
      </c>
      <c r="E95" s="111">
        <v>13603.34</v>
      </c>
      <c r="F95" s="60" t="s">
        <v>12</v>
      </c>
    </row>
    <row r="96" spans="2:6">
      <c r="B96" s="109">
        <v>0.66859953703703701</v>
      </c>
      <c r="C96" s="110">
        <v>131</v>
      </c>
      <c r="D96" s="111">
        <v>33.24</v>
      </c>
      <c r="E96" s="111">
        <v>4354.4399999999996</v>
      </c>
      <c r="F96" s="60" t="s">
        <v>12</v>
      </c>
    </row>
    <row r="97" spans="2:6">
      <c r="B97" s="109">
        <v>0.66859953703703701</v>
      </c>
      <c r="C97" s="110">
        <v>655</v>
      </c>
      <c r="D97" s="111">
        <v>33.22</v>
      </c>
      <c r="E97" s="111">
        <v>21759.1</v>
      </c>
      <c r="F97" s="60" t="s">
        <v>12</v>
      </c>
    </row>
    <row r="98" spans="2:6">
      <c r="B98" s="109">
        <v>0.6749074074074074</v>
      </c>
      <c r="C98" s="110">
        <v>3</v>
      </c>
      <c r="D98" s="111">
        <v>33.18</v>
      </c>
      <c r="E98" s="111">
        <v>99.54</v>
      </c>
      <c r="F98" s="60" t="s">
        <v>12</v>
      </c>
    </row>
    <row r="99" spans="2:6">
      <c r="B99" s="109">
        <v>0.67952546296296301</v>
      </c>
      <c r="C99" s="110">
        <v>332</v>
      </c>
      <c r="D99" s="111">
        <v>33.159999999999997</v>
      </c>
      <c r="E99" s="111">
        <v>11009.12</v>
      </c>
      <c r="F99" s="60" t="s">
        <v>12</v>
      </c>
    </row>
    <row r="100" spans="2:6">
      <c r="B100" s="109">
        <v>0.67956018518518524</v>
      </c>
      <c r="C100" s="110">
        <v>630</v>
      </c>
      <c r="D100" s="111">
        <v>33.14</v>
      </c>
      <c r="E100" s="111">
        <v>20878.2</v>
      </c>
      <c r="F100" s="60" t="s">
        <v>12</v>
      </c>
    </row>
    <row r="101" spans="2:6">
      <c r="B101" s="109">
        <v>0.69540509259259264</v>
      </c>
      <c r="C101" s="110">
        <v>69</v>
      </c>
      <c r="D101" s="111">
        <v>33.159999999999997</v>
      </c>
      <c r="E101" s="111">
        <v>2288.04</v>
      </c>
      <c r="F101" s="60" t="s">
        <v>12</v>
      </c>
    </row>
    <row r="102" spans="2:6">
      <c r="B102" s="109">
        <v>0.70314814814814819</v>
      </c>
      <c r="C102" s="110">
        <v>1005</v>
      </c>
      <c r="D102" s="111">
        <v>33.159999999999997</v>
      </c>
      <c r="E102" s="111">
        <v>33325.800000000003</v>
      </c>
      <c r="F102" s="60" t="s">
        <v>12</v>
      </c>
    </row>
    <row r="103" spans="2:6">
      <c r="B103" s="109">
        <v>0.70314814814814819</v>
      </c>
      <c r="C103" s="110">
        <v>285</v>
      </c>
      <c r="D103" s="111">
        <v>33.159999999999997</v>
      </c>
      <c r="E103" s="111">
        <v>9450.6</v>
      </c>
      <c r="F103" s="60" t="s">
        <v>12</v>
      </c>
    </row>
    <row r="104" spans="2:6">
      <c r="B104" s="109">
        <v>0.70318287037037042</v>
      </c>
      <c r="C104" s="110">
        <v>467</v>
      </c>
      <c r="D104" s="111">
        <v>33.14</v>
      </c>
      <c r="E104" s="111">
        <v>15476.38</v>
      </c>
      <c r="F104" s="60" t="s">
        <v>12</v>
      </c>
    </row>
    <row r="105" spans="2:6">
      <c r="B105" s="109">
        <v>0.70318287037037042</v>
      </c>
      <c r="C105" s="110">
        <v>283</v>
      </c>
      <c r="D105" s="111">
        <v>33.14</v>
      </c>
      <c r="E105" s="111">
        <v>9378.6200000000008</v>
      </c>
      <c r="F105" s="60" t="s">
        <v>12</v>
      </c>
    </row>
    <row r="106" spans="2:6">
      <c r="B106" s="109">
        <v>0.70951388888888889</v>
      </c>
      <c r="C106" s="110">
        <v>735</v>
      </c>
      <c r="D106" s="111">
        <v>33.200000000000003</v>
      </c>
      <c r="E106" s="111">
        <v>24402</v>
      </c>
      <c r="F106" s="60" t="s">
        <v>12</v>
      </c>
    </row>
    <row r="107" spans="2:6">
      <c r="B107" s="109">
        <v>0.71193287037037034</v>
      </c>
      <c r="C107" s="110">
        <v>223</v>
      </c>
      <c r="D107" s="111">
        <v>33.159999999999997</v>
      </c>
      <c r="E107" s="111">
        <v>7394.68</v>
      </c>
      <c r="F107" s="60" t="s">
        <v>12</v>
      </c>
    </row>
    <row r="108" spans="2:6">
      <c r="B108" s="109">
        <v>0.71354166666666663</v>
      </c>
      <c r="C108" s="110">
        <v>229</v>
      </c>
      <c r="D108" s="111">
        <v>33.14</v>
      </c>
      <c r="E108" s="111">
        <v>7589.06</v>
      </c>
      <c r="F108" s="60" t="s">
        <v>12</v>
      </c>
    </row>
    <row r="109" spans="2:6">
      <c r="B109" s="109">
        <v>0.71357638888888886</v>
      </c>
      <c r="C109" s="110">
        <v>36</v>
      </c>
      <c r="D109" s="111">
        <v>33.14</v>
      </c>
      <c r="E109" s="111">
        <v>1193.04</v>
      </c>
      <c r="F109" s="60" t="s">
        <v>12</v>
      </c>
    </row>
    <row r="110" spans="2:6">
      <c r="B110" s="109">
        <v>0.71362268518518523</v>
      </c>
      <c r="C110" s="110">
        <v>52</v>
      </c>
      <c r="D110" s="111">
        <v>33.14</v>
      </c>
      <c r="E110" s="111">
        <v>1723.28</v>
      </c>
      <c r="F110" s="60" t="s">
        <v>12</v>
      </c>
    </row>
    <row r="111" spans="2:6">
      <c r="B111" s="109">
        <v>0.71929398148148149</v>
      </c>
      <c r="C111" s="110">
        <v>66</v>
      </c>
      <c r="D111" s="111">
        <v>33.22</v>
      </c>
      <c r="E111" s="111">
        <v>2192.52</v>
      </c>
      <c r="F111" s="60" t="s">
        <v>12</v>
      </c>
    </row>
    <row r="112" spans="2:6">
      <c r="B112" s="109">
        <v>0.71929398148148149</v>
      </c>
      <c r="C112" s="110">
        <v>287</v>
      </c>
      <c r="D112" s="111">
        <v>33.22</v>
      </c>
      <c r="E112" s="111">
        <v>9534.14</v>
      </c>
      <c r="F112" s="60" t="s">
        <v>12</v>
      </c>
    </row>
    <row r="113" spans="2:6">
      <c r="B113" s="109"/>
      <c r="C113" s="110"/>
      <c r="D113" s="111"/>
      <c r="E113" s="111"/>
      <c r="F113" s="60"/>
    </row>
    <row r="114" spans="2:6">
      <c r="B114" s="109"/>
      <c r="C114" s="110"/>
      <c r="D114" s="111"/>
      <c r="E114" s="111"/>
      <c r="F114" s="60"/>
    </row>
    <row r="115" spans="2:6">
      <c r="B115" s="109"/>
      <c r="C115" s="110"/>
      <c r="D115" s="111"/>
      <c r="E115" s="111"/>
      <c r="F115" s="60"/>
    </row>
    <row r="116" spans="2:6">
      <c r="B116" s="109"/>
      <c r="C116" s="110"/>
      <c r="D116" s="111"/>
      <c r="E116" s="111"/>
      <c r="F116" s="60"/>
    </row>
    <row r="117" spans="2:6">
      <c r="B117" s="109"/>
      <c r="C117" s="110"/>
      <c r="D117" s="111"/>
      <c r="E117" s="111"/>
      <c r="F117" s="60"/>
    </row>
    <row r="118" spans="2:6">
      <c r="B118" s="109"/>
      <c r="C118" s="110"/>
      <c r="D118" s="111"/>
      <c r="E118" s="111"/>
      <c r="F118" s="60"/>
    </row>
    <row r="119" spans="2:6">
      <c r="B119" s="109"/>
      <c r="C119" s="110"/>
      <c r="D119" s="111"/>
      <c r="E119" s="111"/>
      <c r="F119" s="60"/>
    </row>
    <row r="120" spans="2:6">
      <c r="B120" s="109"/>
      <c r="C120" s="110"/>
      <c r="D120" s="111"/>
      <c r="E120" s="111"/>
      <c r="F120" s="60"/>
    </row>
    <row r="121" spans="2:6">
      <c r="B121" s="109"/>
      <c r="C121" s="110"/>
      <c r="D121" s="111"/>
      <c r="E121" s="111"/>
      <c r="F121" s="60"/>
    </row>
    <row r="122" spans="2:6">
      <c r="B122" s="109"/>
      <c r="C122" s="110"/>
      <c r="D122" s="111"/>
      <c r="E122" s="111"/>
      <c r="F122" s="60"/>
    </row>
    <row r="123" spans="2:6">
      <c r="B123" s="109"/>
      <c r="C123" s="110"/>
      <c r="D123" s="111"/>
      <c r="E123" s="111"/>
      <c r="F123" s="60"/>
    </row>
    <row r="124" spans="2:6">
      <c r="B124" s="109"/>
      <c r="C124" s="110"/>
      <c r="D124" s="111"/>
      <c r="E124" s="111"/>
      <c r="F124" s="60"/>
    </row>
    <row r="125" spans="2:6">
      <c r="B125" s="109"/>
      <c r="C125" s="110"/>
      <c r="D125" s="111"/>
      <c r="E125" s="111"/>
      <c r="F125" s="60"/>
    </row>
    <row r="126" spans="2:6">
      <c r="B126" s="109"/>
      <c r="C126" s="110"/>
      <c r="D126" s="111"/>
      <c r="E126" s="111"/>
      <c r="F126" s="60"/>
    </row>
    <row r="127" spans="2:6">
      <c r="B127" s="109"/>
      <c r="C127" s="110"/>
      <c r="D127" s="111"/>
      <c r="E127" s="111"/>
      <c r="F127" s="60"/>
    </row>
    <row r="128" spans="2:6">
      <c r="B128" s="109"/>
      <c r="C128" s="110"/>
      <c r="D128" s="111"/>
      <c r="E128" s="111"/>
      <c r="F128" s="60"/>
    </row>
    <row r="129" spans="2:6">
      <c r="B129" s="109"/>
      <c r="C129" s="110"/>
      <c r="D129" s="111"/>
      <c r="E129" s="111"/>
      <c r="F129" s="60"/>
    </row>
    <row r="130" spans="2:6">
      <c r="B130" s="109"/>
      <c r="C130" s="110"/>
      <c r="D130" s="111"/>
      <c r="E130" s="111"/>
      <c r="F130" s="60"/>
    </row>
    <row r="131" spans="2:6">
      <c r="B131" s="109"/>
      <c r="C131" s="110"/>
      <c r="D131" s="111"/>
      <c r="E131" s="111"/>
      <c r="F131" s="60"/>
    </row>
    <row r="132" spans="2:6">
      <c r="B132" s="109"/>
      <c r="C132" s="110"/>
      <c r="D132" s="111"/>
      <c r="E132" s="111"/>
      <c r="F132" s="60"/>
    </row>
    <row r="133" spans="2:6">
      <c r="B133" s="109"/>
      <c r="C133" s="110"/>
      <c r="D133" s="111"/>
      <c r="E133" s="111"/>
      <c r="F133" s="60"/>
    </row>
    <row r="134" spans="2:6">
      <c r="B134" s="109"/>
      <c r="C134" s="110"/>
      <c r="D134" s="111"/>
      <c r="E134" s="111"/>
      <c r="F134" s="60"/>
    </row>
    <row r="135" spans="2:6">
      <c r="B135" s="109"/>
      <c r="C135" s="110"/>
      <c r="D135" s="111"/>
      <c r="E135" s="111"/>
      <c r="F135" s="60"/>
    </row>
    <row r="136" spans="2:6">
      <c r="B136" s="109"/>
      <c r="C136" s="110"/>
      <c r="D136" s="111"/>
      <c r="E136" s="111"/>
      <c r="F136" s="60"/>
    </row>
    <row r="137" spans="2:6">
      <c r="B137" s="109"/>
      <c r="C137" s="110"/>
      <c r="D137" s="111"/>
      <c r="E137" s="111"/>
      <c r="F137" s="60"/>
    </row>
    <row r="138" spans="2:6">
      <c r="B138" s="109"/>
      <c r="C138" s="110"/>
      <c r="D138" s="111"/>
      <c r="E138" s="111"/>
      <c r="F138" s="60"/>
    </row>
    <row r="139" spans="2:6">
      <c r="B139" s="109"/>
      <c r="C139" s="110"/>
      <c r="D139" s="111"/>
      <c r="E139" s="111"/>
      <c r="F139" s="60"/>
    </row>
    <row r="140" spans="2:6">
      <c r="B140" s="109"/>
      <c r="C140" s="110"/>
      <c r="D140" s="111"/>
      <c r="E140" s="111"/>
      <c r="F140" s="60"/>
    </row>
    <row r="141" spans="2:6">
      <c r="B141" s="109"/>
      <c r="C141" s="110"/>
      <c r="D141" s="111"/>
      <c r="E141" s="111"/>
      <c r="F141" s="60"/>
    </row>
    <row r="142" spans="2:6">
      <c r="B142" s="109"/>
      <c r="C142" s="110"/>
      <c r="D142" s="111"/>
      <c r="E142" s="111"/>
      <c r="F142" s="60"/>
    </row>
    <row r="143" spans="2:6">
      <c r="B143" s="109"/>
      <c r="C143" s="110"/>
      <c r="D143" s="111"/>
      <c r="E143" s="111"/>
      <c r="F143" s="60"/>
    </row>
    <row r="144" spans="2:6">
      <c r="B144" s="109"/>
      <c r="C144" s="110"/>
      <c r="D144" s="111"/>
      <c r="E144" s="111"/>
      <c r="F144" s="60"/>
    </row>
    <row r="145" spans="2:6">
      <c r="B145" s="109"/>
      <c r="C145" s="110"/>
      <c r="D145" s="111"/>
      <c r="E145" s="111"/>
      <c r="F145" s="60"/>
    </row>
    <row r="146" spans="2:6">
      <c r="B146" s="109"/>
      <c r="C146" s="110"/>
      <c r="D146" s="111"/>
      <c r="E146" s="111"/>
      <c r="F146" s="60"/>
    </row>
    <row r="147" spans="2:6">
      <c r="B147" s="109"/>
      <c r="C147" s="110"/>
      <c r="D147" s="111"/>
      <c r="E147" s="111"/>
      <c r="F147" s="60"/>
    </row>
    <row r="148" spans="2:6">
      <c r="B148" s="109"/>
      <c r="C148" s="110"/>
      <c r="D148" s="111"/>
      <c r="E148" s="111"/>
      <c r="F148" s="60"/>
    </row>
    <row r="149" spans="2:6">
      <c r="B149" s="109"/>
      <c r="C149" s="110"/>
      <c r="D149" s="111"/>
      <c r="E149" s="111"/>
      <c r="F149" s="60"/>
    </row>
    <row r="150" spans="2:6">
      <c r="B150" s="109"/>
      <c r="C150" s="110"/>
      <c r="D150" s="111"/>
      <c r="E150" s="111"/>
      <c r="F150" s="60"/>
    </row>
    <row r="151" spans="2:6">
      <c r="B151" s="109"/>
      <c r="C151" s="110"/>
      <c r="D151" s="111"/>
      <c r="E151" s="111"/>
      <c r="F151" s="60"/>
    </row>
    <row r="152" spans="2:6">
      <c r="B152" s="109"/>
      <c r="C152" s="110"/>
      <c r="D152" s="111"/>
      <c r="E152" s="111"/>
      <c r="F152" s="60"/>
    </row>
    <row r="153" spans="2:6">
      <c r="B153" s="109"/>
      <c r="C153" s="110"/>
      <c r="D153" s="111"/>
      <c r="E153" s="111"/>
      <c r="F153" s="60"/>
    </row>
    <row r="154" spans="2:6">
      <c r="B154" s="109"/>
      <c r="C154" s="110"/>
      <c r="D154" s="111"/>
      <c r="E154" s="111"/>
      <c r="F154" s="60"/>
    </row>
    <row r="155" spans="2:6">
      <c r="B155" s="109"/>
      <c r="C155" s="110"/>
      <c r="D155" s="111"/>
      <c r="E155" s="111"/>
      <c r="F155" s="60"/>
    </row>
    <row r="156" spans="2:6">
      <c r="B156" s="109"/>
      <c r="C156" s="110"/>
      <c r="D156" s="111"/>
      <c r="E156" s="111"/>
      <c r="F156" s="60"/>
    </row>
    <row r="157" spans="2:6">
      <c r="B157" s="109"/>
      <c r="C157" s="110"/>
      <c r="D157" s="111"/>
      <c r="E157" s="111"/>
      <c r="F157" s="60"/>
    </row>
    <row r="158" spans="2:6">
      <c r="B158" s="109"/>
      <c r="C158" s="110"/>
      <c r="D158" s="111"/>
      <c r="E158" s="111"/>
      <c r="F158" s="60"/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5">
      <c r="B165" s="34"/>
      <c r="C165" s="103"/>
      <c r="D165" s="104"/>
      <c r="E165" s="104"/>
      <c r="F165" s="105"/>
    </row>
    <row r="166" spans="2:6" ht="12.5">
      <c r="B166" s="34"/>
      <c r="C166" s="103"/>
      <c r="D166" s="104"/>
      <c r="E166" s="104"/>
      <c r="F166" s="105"/>
    </row>
    <row r="167" spans="2:6" ht="12.5">
      <c r="B167" s="34"/>
      <c r="C167" s="103"/>
      <c r="D167" s="104"/>
      <c r="E167" s="104"/>
      <c r="F167" s="105"/>
    </row>
    <row r="168" spans="2:6" ht="12.5">
      <c r="B168" s="34"/>
      <c r="C168" s="103"/>
      <c r="D168" s="104"/>
      <c r="E168" s="104"/>
      <c r="F168" s="105"/>
    </row>
    <row r="169" spans="2:6" ht="12.5">
      <c r="B169" s="34"/>
      <c r="C169" s="103"/>
      <c r="D169" s="104"/>
      <c r="E169" s="104"/>
      <c r="F169" s="105"/>
    </row>
    <row r="170" spans="2:6" ht="12.5">
      <c r="B170" s="34"/>
      <c r="C170" s="103"/>
      <c r="D170" s="104"/>
      <c r="E170" s="104"/>
      <c r="F170" s="105"/>
    </row>
    <row r="171" spans="2:6" ht="12.5">
      <c r="B171" s="34"/>
      <c r="C171" s="103"/>
      <c r="D171" s="104"/>
      <c r="E171" s="104"/>
      <c r="F171" s="105"/>
    </row>
    <row r="172" spans="2:6" ht="12.5">
      <c r="B172" s="34"/>
      <c r="C172" s="103"/>
      <c r="D172" s="104"/>
      <c r="E172" s="104"/>
      <c r="F172" s="105"/>
    </row>
    <row r="173" spans="2:6" ht="12.5">
      <c r="B173" s="34"/>
      <c r="C173" s="103"/>
      <c r="D173" s="104"/>
      <c r="E173" s="104"/>
      <c r="F173" s="105"/>
    </row>
    <row r="174" spans="2:6" ht="12.5">
      <c r="B174" s="34"/>
      <c r="C174" s="103"/>
      <c r="D174" s="104"/>
      <c r="E174" s="104"/>
      <c r="F174" s="105"/>
    </row>
    <row r="175" spans="2:6" ht="12.5">
      <c r="B175" s="34"/>
      <c r="C175" s="103"/>
      <c r="D175" s="104"/>
      <c r="E175" s="104"/>
      <c r="F175" s="105"/>
    </row>
    <row r="176" spans="2:6" ht="12.5">
      <c r="B176" s="34"/>
      <c r="C176" s="103"/>
      <c r="D176" s="104"/>
      <c r="E176" s="104"/>
      <c r="F176" s="105"/>
    </row>
    <row r="177" spans="2:6" ht="12.5">
      <c r="B177" s="34"/>
      <c r="C177" s="103"/>
      <c r="D177" s="104"/>
      <c r="E177" s="104"/>
      <c r="F177" s="105"/>
    </row>
    <row r="178" spans="2:6" ht="12.5">
      <c r="B178" s="34"/>
      <c r="C178" s="103"/>
      <c r="D178" s="104"/>
      <c r="E178" s="104"/>
      <c r="F178" s="105"/>
    </row>
    <row r="179" spans="2:6" ht="12.5">
      <c r="B179" s="34"/>
      <c r="C179" s="103"/>
      <c r="D179" s="104"/>
      <c r="E179" s="104"/>
      <c r="F179" s="105"/>
    </row>
    <row r="180" spans="2:6" ht="12.5">
      <c r="B180" s="34"/>
      <c r="C180" s="103"/>
      <c r="D180" s="104"/>
      <c r="E180" s="104"/>
      <c r="F180" s="105"/>
    </row>
    <row r="181" spans="2:6" ht="12.5">
      <c r="B181" s="34"/>
      <c r="C181" s="103"/>
      <c r="D181" s="104"/>
      <c r="E181" s="104"/>
      <c r="F181" s="105"/>
    </row>
    <row r="182" spans="2:6" ht="12.5">
      <c r="B182" s="34"/>
      <c r="C182" s="103"/>
      <c r="D182" s="104"/>
      <c r="E182" s="104"/>
      <c r="F182" s="105"/>
    </row>
    <row r="183" spans="2:6" ht="12.5">
      <c r="B183" s="34"/>
      <c r="C183" s="103"/>
      <c r="D183" s="104"/>
      <c r="E183" s="104"/>
      <c r="F183" s="105"/>
    </row>
    <row r="184" spans="2:6" ht="12.5">
      <c r="B184" s="34"/>
      <c r="C184" s="103"/>
      <c r="D184" s="104"/>
      <c r="E184" s="104"/>
      <c r="F184" s="105"/>
    </row>
    <row r="185" spans="2:6" ht="12.5">
      <c r="B185" s="34"/>
      <c r="C185" s="103"/>
      <c r="D185" s="104"/>
      <c r="E185" s="104"/>
      <c r="F185" s="105"/>
    </row>
    <row r="186" spans="2:6" ht="12.5">
      <c r="B186" s="34"/>
      <c r="C186" s="103"/>
      <c r="D186" s="104"/>
      <c r="E186" s="104"/>
      <c r="F186" s="105"/>
    </row>
    <row r="187" spans="2:6" ht="12.5">
      <c r="B187" s="34"/>
      <c r="C187" s="103"/>
      <c r="D187" s="104"/>
      <c r="E187" s="104"/>
      <c r="F187" s="105"/>
    </row>
    <row r="188" spans="2:6" ht="12.5">
      <c r="B188" s="34"/>
      <c r="C188" s="103"/>
      <c r="D188" s="104"/>
      <c r="E188" s="104"/>
      <c r="F188" s="105"/>
    </row>
    <row r="189" spans="2:6" ht="12.5">
      <c r="B189" s="34"/>
      <c r="C189" s="103"/>
      <c r="D189" s="104"/>
      <c r="E189" s="104"/>
      <c r="F189" s="105"/>
    </row>
    <row r="190" spans="2:6" ht="12.5">
      <c r="B190" s="34"/>
      <c r="C190" s="103"/>
      <c r="D190" s="104"/>
      <c r="E190" s="104"/>
      <c r="F190" s="105"/>
    </row>
    <row r="191" spans="2:6" ht="12.5">
      <c r="B191" s="34"/>
      <c r="C191" s="103"/>
      <c r="D191" s="104"/>
      <c r="E191" s="104"/>
      <c r="F191" s="105"/>
    </row>
    <row r="192" spans="2:6" ht="12.5">
      <c r="B192" s="34"/>
      <c r="C192" s="103"/>
      <c r="D192" s="104"/>
      <c r="E192" s="104"/>
      <c r="F192" s="105"/>
    </row>
    <row r="193" spans="2:6" ht="12.5">
      <c r="B193" s="34"/>
      <c r="C193" s="103"/>
      <c r="D193" s="104"/>
      <c r="E193" s="104"/>
      <c r="F193" s="105"/>
    </row>
    <row r="194" spans="2:6" ht="12.5">
      <c r="B194" s="34"/>
      <c r="C194" s="103"/>
      <c r="D194" s="104"/>
      <c r="E194" s="104"/>
      <c r="F194" s="105"/>
    </row>
    <row r="195" spans="2:6" ht="12.5">
      <c r="B195" s="34"/>
      <c r="C195" s="103"/>
      <c r="D195" s="104"/>
      <c r="E195" s="104"/>
      <c r="F195" s="105"/>
    </row>
    <row r="196" spans="2:6" ht="12.5">
      <c r="B196" s="34"/>
      <c r="C196" s="103"/>
      <c r="D196" s="104"/>
      <c r="E196" s="104"/>
      <c r="F196" s="105"/>
    </row>
    <row r="197" spans="2:6" ht="12.5">
      <c r="B197" s="34"/>
      <c r="C197" s="103"/>
      <c r="D197" s="104"/>
      <c r="E197" s="104"/>
      <c r="F197" s="105"/>
    </row>
    <row r="198" spans="2:6" ht="12.5">
      <c r="B198" s="34"/>
      <c r="C198" s="103"/>
      <c r="D198" s="104"/>
      <c r="E198" s="104"/>
      <c r="F198" s="105"/>
    </row>
    <row r="199" spans="2:6" ht="12.5">
      <c r="B199" s="34"/>
      <c r="C199" s="103"/>
      <c r="D199" s="104"/>
      <c r="E199" s="104"/>
      <c r="F199" s="105"/>
    </row>
    <row r="200" spans="2:6" ht="12.5">
      <c r="B200" s="34"/>
      <c r="C200" s="103"/>
      <c r="D200" s="104"/>
      <c r="E200" s="104"/>
      <c r="F200" s="105"/>
    </row>
    <row r="201" spans="2:6" ht="12.5">
      <c r="B201" s="34"/>
      <c r="C201" s="103"/>
      <c r="D201" s="104"/>
      <c r="E201" s="104"/>
      <c r="F201" s="105"/>
    </row>
    <row r="202" spans="2:6" ht="12.5">
      <c r="B202" s="34"/>
      <c r="C202" s="103"/>
      <c r="D202" s="104"/>
      <c r="E202" s="104"/>
      <c r="F202" s="105"/>
    </row>
    <row r="203" spans="2:6" ht="12.5">
      <c r="B203" s="34"/>
      <c r="C203" s="103"/>
      <c r="D203" s="104"/>
      <c r="E203" s="104"/>
      <c r="F203" s="105"/>
    </row>
    <row r="204" spans="2:6" ht="12.5">
      <c r="B204" s="34"/>
      <c r="C204" s="103"/>
      <c r="D204" s="104"/>
      <c r="E204" s="104"/>
      <c r="F204" s="105"/>
    </row>
    <row r="205" spans="2:6" ht="12.5">
      <c r="B205" s="34"/>
      <c r="C205" s="103"/>
      <c r="D205" s="104"/>
      <c r="E205" s="104"/>
      <c r="F205" s="105"/>
    </row>
    <row r="206" spans="2:6" ht="12.5">
      <c r="B206" s="34"/>
      <c r="C206" s="103"/>
      <c r="D206" s="104"/>
      <c r="E206" s="104"/>
      <c r="F206" s="105"/>
    </row>
    <row r="207" spans="2:6" ht="12.5">
      <c r="B207" s="34"/>
      <c r="C207" s="103"/>
      <c r="D207" s="104"/>
      <c r="E207" s="104"/>
      <c r="F207" s="105"/>
    </row>
    <row r="208" spans="2:6" ht="12.5">
      <c r="B208" s="34"/>
      <c r="C208" s="103"/>
      <c r="D208" s="104"/>
      <c r="E208" s="104"/>
      <c r="F208" s="105"/>
    </row>
    <row r="209" spans="2:6" ht="12.5">
      <c r="B209" s="34"/>
      <c r="C209" s="103"/>
      <c r="D209" s="104"/>
      <c r="E209" s="104"/>
      <c r="F209" s="105"/>
    </row>
    <row r="210" spans="2:6" ht="12.5">
      <c r="B210" s="34"/>
      <c r="C210" s="103"/>
      <c r="D210" s="104"/>
      <c r="E210" s="104"/>
      <c r="F210" s="105"/>
    </row>
    <row r="211" spans="2:6" ht="12.5">
      <c r="B211" s="34"/>
      <c r="C211" s="103"/>
      <c r="D211" s="104"/>
      <c r="E211" s="104"/>
      <c r="F211" s="105"/>
    </row>
    <row r="212" spans="2:6" ht="12.5">
      <c r="B212" s="34"/>
      <c r="C212" s="103"/>
      <c r="D212" s="104"/>
      <c r="E212" s="104"/>
      <c r="F212" s="105"/>
    </row>
    <row r="213" spans="2:6" ht="12.5">
      <c r="B213" s="34"/>
      <c r="C213" s="103"/>
      <c r="D213" s="104"/>
      <c r="E213" s="104"/>
      <c r="F213" s="105"/>
    </row>
    <row r="214" spans="2:6" ht="12.5">
      <c r="B214" s="34"/>
      <c r="C214" s="103"/>
      <c r="D214" s="104"/>
      <c r="E214" s="104"/>
      <c r="F214" s="105"/>
    </row>
    <row r="215" spans="2:6" ht="12.5">
      <c r="B215" s="34"/>
      <c r="C215" s="103"/>
      <c r="D215" s="104"/>
      <c r="E215" s="104"/>
      <c r="F215" s="105"/>
    </row>
    <row r="216" spans="2:6" ht="12.5">
      <c r="B216" s="34"/>
      <c r="C216" s="103"/>
      <c r="D216" s="104"/>
      <c r="E216" s="104"/>
      <c r="F216" s="105"/>
    </row>
    <row r="217" spans="2:6" ht="12.5">
      <c r="B217" s="34"/>
      <c r="C217" s="103"/>
      <c r="D217" s="104"/>
      <c r="E217" s="104"/>
      <c r="F217" s="105"/>
    </row>
    <row r="218" spans="2:6" ht="12.5">
      <c r="B218" s="34"/>
      <c r="C218" s="103"/>
      <c r="D218" s="104"/>
      <c r="E218" s="104"/>
      <c r="F218" s="105"/>
    </row>
    <row r="219" spans="2:6" ht="12.5">
      <c r="B219" s="34"/>
      <c r="C219" s="103"/>
      <c r="D219" s="104"/>
      <c r="E219" s="104"/>
      <c r="F219" s="105"/>
    </row>
    <row r="220" spans="2:6" ht="12.5">
      <c r="B220" s="34"/>
      <c r="C220" s="103"/>
      <c r="D220" s="104"/>
      <c r="E220" s="104"/>
      <c r="F220" s="105"/>
    </row>
    <row r="221" spans="2:6" ht="12.5">
      <c r="B221" s="34"/>
      <c r="C221" s="103"/>
      <c r="D221" s="104"/>
      <c r="E221" s="104"/>
      <c r="F221" s="105"/>
    </row>
    <row r="222" spans="2:6" ht="12.5">
      <c r="B222" s="34"/>
      <c r="C222" s="103"/>
      <c r="D222" s="104"/>
      <c r="E222" s="104"/>
      <c r="F222" s="105"/>
    </row>
    <row r="223" spans="2:6" ht="12.5">
      <c r="B223" s="34"/>
      <c r="C223" s="103"/>
      <c r="D223" s="104"/>
      <c r="E223" s="104"/>
      <c r="F223" s="105"/>
    </row>
    <row r="224" spans="2:6" ht="12.5">
      <c r="B224" s="34"/>
      <c r="C224" s="103"/>
      <c r="D224" s="104"/>
      <c r="E224" s="104"/>
      <c r="F224" s="105"/>
    </row>
    <row r="225" spans="2:6" ht="12.5">
      <c r="B225" s="34"/>
      <c r="C225" s="103"/>
      <c r="D225" s="104"/>
      <c r="E225" s="104"/>
      <c r="F225" s="105"/>
    </row>
    <row r="226" spans="2:6" ht="12.5">
      <c r="B226" s="34"/>
      <c r="C226" s="103"/>
      <c r="D226" s="104"/>
      <c r="E226" s="104"/>
      <c r="F226" s="105"/>
    </row>
    <row r="227" spans="2:6" ht="12.5">
      <c r="B227" s="34"/>
      <c r="C227" s="103"/>
      <c r="D227" s="104"/>
      <c r="E227" s="104"/>
      <c r="F227" s="105"/>
    </row>
    <row r="228" spans="2:6" ht="12.5">
      <c r="B228" s="34"/>
      <c r="C228" s="103"/>
      <c r="D228" s="104"/>
      <c r="E228" s="104"/>
      <c r="F228" s="105"/>
    </row>
    <row r="229" spans="2:6" ht="12.5">
      <c r="B229" s="34"/>
      <c r="C229" s="103"/>
      <c r="D229" s="104"/>
      <c r="E229" s="104"/>
      <c r="F229" s="105"/>
    </row>
    <row r="230" spans="2:6" ht="12.5">
      <c r="B230" s="34"/>
      <c r="C230" s="103"/>
      <c r="D230" s="104"/>
      <c r="E230" s="104"/>
      <c r="F230" s="105"/>
    </row>
    <row r="231" spans="2:6" ht="12.5">
      <c r="B231" s="34"/>
      <c r="C231" s="103"/>
      <c r="D231" s="104"/>
      <c r="E231" s="104"/>
      <c r="F231" s="105"/>
    </row>
    <row r="232" spans="2:6" ht="12.5">
      <c r="B232" s="34"/>
      <c r="C232" s="103"/>
      <c r="D232" s="104"/>
      <c r="E232" s="104"/>
      <c r="F232" s="105"/>
    </row>
    <row r="233" spans="2:6" ht="12.5">
      <c r="B233" s="34"/>
      <c r="C233" s="103"/>
      <c r="D233" s="104"/>
      <c r="E233" s="104"/>
      <c r="F233" s="105"/>
    </row>
    <row r="234" spans="2:6" ht="12.5">
      <c r="B234" s="34"/>
      <c r="C234" s="103"/>
      <c r="D234" s="104"/>
      <c r="E234" s="104"/>
      <c r="F234" s="105"/>
    </row>
    <row r="235" spans="2:6" ht="12.5">
      <c r="B235" s="34"/>
      <c r="C235" s="103"/>
      <c r="D235" s="104"/>
      <c r="E235" s="104"/>
      <c r="F235" s="105"/>
    </row>
    <row r="236" spans="2:6" ht="12.5">
      <c r="B236" s="34"/>
      <c r="C236" s="103"/>
      <c r="D236" s="104"/>
      <c r="E236" s="104"/>
      <c r="F236" s="105"/>
    </row>
    <row r="237" spans="2:6" ht="12.5">
      <c r="B237" s="34"/>
      <c r="C237" s="103"/>
      <c r="D237" s="104"/>
      <c r="E237" s="104"/>
      <c r="F237" s="105"/>
    </row>
    <row r="238" spans="2:6" ht="12.5">
      <c r="B238" s="34"/>
      <c r="C238" s="103"/>
      <c r="D238" s="104"/>
      <c r="E238" s="104"/>
      <c r="F238" s="105"/>
    </row>
    <row r="239" spans="2:6" ht="12.5">
      <c r="B239" s="34"/>
      <c r="C239" s="103"/>
      <c r="D239" s="104"/>
      <c r="E239" s="104"/>
      <c r="F239" s="105"/>
    </row>
    <row r="240" spans="2:6" ht="12.5">
      <c r="B240" s="34"/>
      <c r="C240" s="103"/>
      <c r="D240" s="104"/>
      <c r="E240" s="104"/>
      <c r="F240" s="105"/>
    </row>
    <row r="241" spans="2:6" ht="12.5">
      <c r="B241" s="34"/>
      <c r="C241" s="103"/>
      <c r="D241" s="104"/>
      <c r="E241" s="104"/>
      <c r="F241" s="105"/>
    </row>
    <row r="242" spans="2:6" ht="12.5">
      <c r="B242" s="34"/>
      <c r="C242" s="103"/>
      <c r="D242" s="104"/>
      <c r="E242" s="104"/>
      <c r="F242" s="105"/>
    </row>
    <row r="243" spans="2:6" ht="12.5">
      <c r="B243" s="34"/>
      <c r="C243" s="103"/>
      <c r="D243" s="104"/>
      <c r="E243" s="104"/>
      <c r="F243" s="105"/>
    </row>
    <row r="244" spans="2:6" ht="12.5">
      <c r="B244" s="34"/>
      <c r="C244" s="103"/>
      <c r="D244" s="104"/>
      <c r="E244" s="104"/>
      <c r="F244" s="105"/>
    </row>
    <row r="245" spans="2:6" ht="12.5">
      <c r="B245" s="34"/>
      <c r="C245" s="103"/>
      <c r="D245" s="104"/>
      <c r="E245" s="104"/>
      <c r="F245" s="105"/>
    </row>
    <row r="246" spans="2:6" ht="12.5">
      <c r="B246" s="34"/>
      <c r="C246" s="103"/>
      <c r="D246" s="104"/>
      <c r="E246" s="104"/>
      <c r="F246" s="105"/>
    </row>
    <row r="247" spans="2:6" ht="12.5">
      <c r="B247" s="34"/>
      <c r="C247" s="103"/>
      <c r="D247" s="104"/>
      <c r="E247" s="104"/>
      <c r="F247" s="105"/>
    </row>
    <row r="248" spans="2:6" ht="12.5">
      <c r="B248" s="34"/>
      <c r="C248" s="103"/>
      <c r="D248" s="104"/>
      <c r="E248" s="104"/>
      <c r="F248" s="105"/>
    </row>
  </sheetData>
  <conditionalFormatting sqref="D15:D19">
    <cfRule type="expression" dxfId="12" priority="1">
      <formula>$D15&gt;#REF!</formula>
    </cfRule>
  </conditionalFormatting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60317-2341-49E2-8B5C-4D07B8F711C2}">
  <dimension ref="B1:L248"/>
  <sheetViews>
    <sheetView topLeftCell="A6" workbookViewId="0">
      <selection activeCell="H32" sqref="H32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46097</v>
      </c>
      <c r="C15" s="58">
        <f>SUMIF(F21:F5001,F15,C21:C5001)</f>
        <v>27491</v>
      </c>
      <c r="D15" s="59">
        <f>E15/C15</f>
        <v>32.592313120657678</v>
      </c>
      <c r="E15" s="59">
        <f>SUMIF(F21:F5001,F15,E21:E5001)</f>
        <v>895995.28000000026</v>
      </c>
      <c r="F15" s="60" t="s">
        <v>12</v>
      </c>
    </row>
    <row r="16" spans="2:10">
      <c r="B16" s="26">
        <f>B15</f>
        <v>46097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46097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46097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0.37920138888888888</v>
      </c>
      <c r="C21" s="110">
        <v>1069</v>
      </c>
      <c r="D21" s="111">
        <v>32.64</v>
      </c>
      <c r="E21" s="111">
        <v>34892.160000000003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0.38149305555555557</v>
      </c>
      <c r="C22" s="110">
        <v>500</v>
      </c>
      <c r="D22" s="111">
        <v>32.68</v>
      </c>
      <c r="E22" s="111">
        <v>16340</v>
      </c>
      <c r="F22" s="60" t="s">
        <v>12</v>
      </c>
    </row>
    <row r="23" spans="2:12">
      <c r="B23" s="109">
        <v>0.38149305555555557</v>
      </c>
      <c r="C23" s="110">
        <v>52</v>
      </c>
      <c r="D23" s="111">
        <v>32.68</v>
      </c>
      <c r="E23" s="111">
        <v>1699.36</v>
      </c>
      <c r="F23" s="60" t="s">
        <v>12</v>
      </c>
    </row>
    <row r="24" spans="2:12">
      <c r="B24" s="109">
        <v>0.3825810185185185</v>
      </c>
      <c r="C24" s="110">
        <v>215</v>
      </c>
      <c r="D24" s="111">
        <v>32.619999999999997</v>
      </c>
      <c r="E24" s="111">
        <v>7013.3</v>
      </c>
      <c r="F24" s="60" t="s">
        <v>12</v>
      </c>
    </row>
    <row r="25" spans="2:12">
      <c r="B25" s="109">
        <v>0.38267361111111109</v>
      </c>
      <c r="C25" s="110">
        <v>79</v>
      </c>
      <c r="D25" s="111">
        <v>32.58</v>
      </c>
      <c r="E25" s="111">
        <v>2573.8200000000002</v>
      </c>
      <c r="F25" s="60" t="s">
        <v>12</v>
      </c>
    </row>
    <row r="26" spans="2:12">
      <c r="B26" s="109">
        <v>0.38268518518518518</v>
      </c>
      <c r="C26" s="110">
        <v>18</v>
      </c>
      <c r="D26" s="111">
        <v>32.58</v>
      </c>
      <c r="E26" s="111">
        <v>586.44000000000005</v>
      </c>
      <c r="F26" s="60" t="s">
        <v>12</v>
      </c>
    </row>
    <row r="27" spans="2:12">
      <c r="B27" s="109">
        <v>0.38457175925925924</v>
      </c>
      <c r="C27" s="110">
        <v>279</v>
      </c>
      <c r="D27" s="111">
        <v>32.58</v>
      </c>
      <c r="E27" s="111">
        <v>9089.82</v>
      </c>
      <c r="F27" s="60" t="s">
        <v>12</v>
      </c>
    </row>
    <row r="28" spans="2:12">
      <c r="B28" s="109">
        <v>0.39263888888888887</v>
      </c>
      <c r="C28" s="110">
        <v>388</v>
      </c>
      <c r="D28" s="111">
        <v>32.6</v>
      </c>
      <c r="E28" s="111">
        <v>12648.8</v>
      </c>
      <c r="F28" s="60" t="s">
        <v>12</v>
      </c>
    </row>
    <row r="29" spans="2:12">
      <c r="B29" s="109">
        <v>0.39263888888888887</v>
      </c>
      <c r="C29" s="110">
        <v>116</v>
      </c>
      <c r="D29" s="111">
        <v>32.6</v>
      </c>
      <c r="E29" s="111">
        <v>3781.6</v>
      </c>
      <c r="F29" s="60" t="s">
        <v>12</v>
      </c>
    </row>
    <row r="30" spans="2:12">
      <c r="B30" s="109">
        <v>0.39263888888888887</v>
      </c>
      <c r="C30" s="110">
        <v>252</v>
      </c>
      <c r="D30" s="111">
        <v>32.58</v>
      </c>
      <c r="E30" s="111">
        <v>8210.16</v>
      </c>
      <c r="F30" s="60" t="s">
        <v>12</v>
      </c>
    </row>
    <row r="31" spans="2:12">
      <c r="B31" s="109">
        <v>0.39263888888888887</v>
      </c>
      <c r="C31" s="110">
        <v>269</v>
      </c>
      <c r="D31" s="111">
        <v>32.58</v>
      </c>
      <c r="E31" s="111">
        <v>8764.02</v>
      </c>
      <c r="F31" s="60" t="s">
        <v>12</v>
      </c>
    </row>
    <row r="32" spans="2:12">
      <c r="B32" s="109">
        <v>0.39263888888888887</v>
      </c>
      <c r="C32" s="110">
        <v>213</v>
      </c>
      <c r="D32" s="111">
        <v>32.58</v>
      </c>
      <c r="E32" s="111">
        <v>6939.54</v>
      </c>
      <c r="F32" s="60" t="s">
        <v>12</v>
      </c>
    </row>
    <row r="33" spans="2:6">
      <c r="B33" s="109">
        <v>0.39263888888888887</v>
      </c>
      <c r="C33" s="110">
        <v>173</v>
      </c>
      <c r="D33" s="111">
        <v>32.58</v>
      </c>
      <c r="E33" s="111">
        <v>5636.34</v>
      </c>
      <c r="F33" s="60" t="s">
        <v>12</v>
      </c>
    </row>
    <row r="34" spans="2:6">
      <c r="B34" s="109">
        <v>0.39806712962962965</v>
      </c>
      <c r="C34" s="110">
        <v>595</v>
      </c>
      <c r="D34" s="111">
        <v>32.619999999999997</v>
      </c>
      <c r="E34" s="111">
        <v>19408.900000000001</v>
      </c>
      <c r="F34" s="60" t="s">
        <v>12</v>
      </c>
    </row>
    <row r="35" spans="2:6">
      <c r="B35" s="109">
        <v>0.39806712962962965</v>
      </c>
      <c r="C35" s="110">
        <v>238</v>
      </c>
      <c r="D35" s="111">
        <v>32.619999999999997</v>
      </c>
      <c r="E35" s="111">
        <v>7763.56</v>
      </c>
      <c r="F35" s="60" t="s">
        <v>12</v>
      </c>
    </row>
    <row r="36" spans="2:6">
      <c r="B36" s="109">
        <v>0.40046296296296297</v>
      </c>
      <c r="C36" s="110">
        <v>193</v>
      </c>
      <c r="D36" s="111">
        <v>32.58</v>
      </c>
      <c r="E36" s="111">
        <v>6287.94</v>
      </c>
      <c r="F36" s="60" t="s">
        <v>12</v>
      </c>
    </row>
    <row r="37" spans="2:6">
      <c r="B37" s="109">
        <v>0.40046296296296297</v>
      </c>
      <c r="C37" s="110">
        <v>195</v>
      </c>
      <c r="D37" s="111">
        <v>32.58</v>
      </c>
      <c r="E37" s="111">
        <v>6353.1</v>
      </c>
      <c r="F37" s="60" t="s">
        <v>12</v>
      </c>
    </row>
    <row r="38" spans="2:6">
      <c r="B38" s="109">
        <v>0.40836805555555555</v>
      </c>
      <c r="C38" s="110">
        <v>48</v>
      </c>
      <c r="D38" s="111">
        <v>32.54</v>
      </c>
      <c r="E38" s="111">
        <v>1561.92</v>
      </c>
      <c r="F38" s="60" t="s">
        <v>12</v>
      </c>
    </row>
    <row r="39" spans="2:6">
      <c r="B39" s="109">
        <v>0.40836805555555555</v>
      </c>
      <c r="C39" s="110">
        <v>724</v>
      </c>
      <c r="D39" s="111">
        <v>32.54</v>
      </c>
      <c r="E39" s="111">
        <v>23558.959999999999</v>
      </c>
      <c r="F39" s="60" t="s">
        <v>12</v>
      </c>
    </row>
    <row r="40" spans="2:6">
      <c r="B40" s="109">
        <v>0.40958333333333335</v>
      </c>
      <c r="C40" s="110">
        <v>250</v>
      </c>
      <c r="D40" s="111">
        <v>32.520000000000003</v>
      </c>
      <c r="E40" s="111">
        <v>8130</v>
      </c>
      <c r="F40" s="60" t="s">
        <v>12</v>
      </c>
    </row>
    <row r="41" spans="2:6">
      <c r="B41" s="109">
        <v>0.41285879629629629</v>
      </c>
      <c r="C41" s="110">
        <v>138</v>
      </c>
      <c r="D41" s="111">
        <v>32.58</v>
      </c>
      <c r="E41" s="111">
        <v>4496.04</v>
      </c>
      <c r="F41" s="60" t="s">
        <v>12</v>
      </c>
    </row>
    <row r="42" spans="2:6">
      <c r="B42" s="109">
        <v>0.41730324074074077</v>
      </c>
      <c r="C42" s="110">
        <v>409</v>
      </c>
      <c r="D42" s="111">
        <v>32.56</v>
      </c>
      <c r="E42" s="111">
        <v>13317.04</v>
      </c>
      <c r="F42" s="60" t="s">
        <v>12</v>
      </c>
    </row>
    <row r="43" spans="2:6">
      <c r="B43" s="109">
        <v>0.419375</v>
      </c>
      <c r="C43" s="110">
        <v>351</v>
      </c>
      <c r="D43" s="111">
        <v>32.520000000000003</v>
      </c>
      <c r="E43" s="111">
        <v>11414.52</v>
      </c>
      <c r="F43" s="60" t="s">
        <v>12</v>
      </c>
    </row>
    <row r="44" spans="2:6">
      <c r="B44" s="109">
        <v>0.42023148148148148</v>
      </c>
      <c r="C44" s="110">
        <v>100</v>
      </c>
      <c r="D44" s="111">
        <v>32.380000000000003</v>
      </c>
      <c r="E44" s="111">
        <v>3238</v>
      </c>
      <c r="F44" s="60" t="s">
        <v>12</v>
      </c>
    </row>
    <row r="45" spans="2:6">
      <c r="B45" s="109">
        <v>0.42077546296296298</v>
      </c>
      <c r="C45" s="110">
        <v>18</v>
      </c>
      <c r="D45" s="111">
        <v>32.32</v>
      </c>
      <c r="E45" s="111">
        <v>581.76</v>
      </c>
      <c r="F45" s="60" t="s">
        <v>12</v>
      </c>
    </row>
    <row r="46" spans="2:6">
      <c r="B46" s="109">
        <v>0.42755787037037035</v>
      </c>
      <c r="C46" s="110">
        <v>301</v>
      </c>
      <c r="D46" s="111">
        <v>32.42</v>
      </c>
      <c r="E46" s="111">
        <v>9758.42</v>
      </c>
      <c r="F46" s="60" t="s">
        <v>12</v>
      </c>
    </row>
    <row r="47" spans="2:6">
      <c r="B47" s="109">
        <v>0.42755787037037035</v>
      </c>
      <c r="C47" s="110">
        <v>78</v>
      </c>
      <c r="D47" s="111">
        <v>32.42</v>
      </c>
      <c r="E47" s="111">
        <v>2528.7600000000002</v>
      </c>
      <c r="F47" s="60" t="s">
        <v>12</v>
      </c>
    </row>
    <row r="48" spans="2:6">
      <c r="B48" s="109">
        <v>0.42755787037037035</v>
      </c>
      <c r="C48" s="110">
        <v>251</v>
      </c>
      <c r="D48" s="111">
        <v>32.42</v>
      </c>
      <c r="E48" s="111">
        <v>8137.42</v>
      </c>
      <c r="F48" s="60" t="s">
        <v>12</v>
      </c>
    </row>
    <row r="49" spans="2:6">
      <c r="B49" s="109">
        <v>0.43503472222222223</v>
      </c>
      <c r="C49" s="110">
        <v>30</v>
      </c>
      <c r="D49" s="111">
        <v>32.380000000000003</v>
      </c>
      <c r="E49" s="111">
        <v>971.4</v>
      </c>
      <c r="F49" s="60" t="s">
        <v>12</v>
      </c>
    </row>
    <row r="50" spans="2:6">
      <c r="B50" s="109">
        <v>0.43503472222222223</v>
      </c>
      <c r="C50" s="110">
        <v>423</v>
      </c>
      <c r="D50" s="111">
        <v>32.380000000000003</v>
      </c>
      <c r="E50" s="111">
        <v>13696.74</v>
      </c>
      <c r="F50" s="60" t="s">
        <v>12</v>
      </c>
    </row>
    <row r="51" spans="2:6">
      <c r="B51" s="109">
        <v>0.43616898148148148</v>
      </c>
      <c r="C51" s="110">
        <v>92</v>
      </c>
      <c r="D51" s="111">
        <v>32.36</v>
      </c>
      <c r="E51" s="111">
        <v>2977.12</v>
      </c>
      <c r="F51" s="60" t="s">
        <v>12</v>
      </c>
    </row>
    <row r="52" spans="2:6">
      <c r="B52" s="109">
        <v>0.43753472222222223</v>
      </c>
      <c r="C52" s="110">
        <v>141</v>
      </c>
      <c r="D52" s="111">
        <v>32.36</v>
      </c>
      <c r="E52" s="111">
        <v>4562.76</v>
      </c>
      <c r="F52" s="60" t="s">
        <v>12</v>
      </c>
    </row>
    <row r="53" spans="2:6">
      <c r="B53" s="109">
        <v>0.43753472222222223</v>
      </c>
      <c r="C53" s="110">
        <v>8</v>
      </c>
      <c r="D53" s="111">
        <v>32.36</v>
      </c>
      <c r="E53" s="111">
        <v>258.88</v>
      </c>
      <c r="F53" s="60" t="s">
        <v>12</v>
      </c>
    </row>
    <row r="54" spans="2:6">
      <c r="B54" s="109">
        <v>0.43906250000000002</v>
      </c>
      <c r="C54" s="110">
        <v>130</v>
      </c>
      <c r="D54" s="111">
        <v>32.299999999999997</v>
      </c>
      <c r="E54" s="111">
        <v>4199</v>
      </c>
      <c r="F54" s="60" t="s">
        <v>12</v>
      </c>
    </row>
    <row r="55" spans="2:6">
      <c r="B55" s="109">
        <v>0.44696759259259261</v>
      </c>
      <c r="C55" s="110">
        <v>660</v>
      </c>
      <c r="D55" s="111">
        <v>32.28</v>
      </c>
      <c r="E55" s="111">
        <v>21304.799999999999</v>
      </c>
      <c r="F55" s="60" t="s">
        <v>12</v>
      </c>
    </row>
    <row r="56" spans="2:6">
      <c r="B56" s="109">
        <v>0.45626157407407408</v>
      </c>
      <c r="C56" s="110">
        <v>79</v>
      </c>
      <c r="D56" s="111">
        <v>32.32</v>
      </c>
      <c r="E56" s="111">
        <v>2553.2800000000002</v>
      </c>
      <c r="F56" s="60" t="s">
        <v>12</v>
      </c>
    </row>
    <row r="57" spans="2:6">
      <c r="B57" s="109">
        <v>0.45626157407407408</v>
      </c>
      <c r="C57" s="110">
        <v>26</v>
      </c>
      <c r="D57" s="111">
        <v>32.32</v>
      </c>
      <c r="E57" s="111">
        <v>840.32</v>
      </c>
      <c r="F57" s="60" t="s">
        <v>12</v>
      </c>
    </row>
    <row r="58" spans="2:6">
      <c r="B58" s="109">
        <v>0.45626157407407408</v>
      </c>
      <c r="C58" s="110">
        <v>163</v>
      </c>
      <c r="D58" s="111">
        <v>32.32</v>
      </c>
      <c r="E58" s="111">
        <v>5268.16</v>
      </c>
      <c r="F58" s="60" t="s">
        <v>12</v>
      </c>
    </row>
    <row r="59" spans="2:6">
      <c r="B59" s="109">
        <v>0.45626157407407408</v>
      </c>
      <c r="C59" s="110">
        <v>93</v>
      </c>
      <c r="D59" s="111">
        <v>32.32</v>
      </c>
      <c r="E59" s="111">
        <v>3005.76</v>
      </c>
      <c r="F59" s="60" t="s">
        <v>12</v>
      </c>
    </row>
    <row r="60" spans="2:6">
      <c r="B60" s="109">
        <v>0.45626157407407408</v>
      </c>
      <c r="C60" s="110">
        <v>197</v>
      </c>
      <c r="D60" s="111">
        <v>32.32</v>
      </c>
      <c r="E60" s="111">
        <v>6367.04</v>
      </c>
      <c r="F60" s="60" t="s">
        <v>12</v>
      </c>
    </row>
    <row r="61" spans="2:6">
      <c r="B61" s="109">
        <v>0.47021990740740743</v>
      </c>
      <c r="C61" s="110">
        <v>369</v>
      </c>
      <c r="D61" s="111">
        <v>32.5</v>
      </c>
      <c r="E61" s="111">
        <v>11992.5</v>
      </c>
      <c r="F61" s="60" t="s">
        <v>12</v>
      </c>
    </row>
    <row r="62" spans="2:6">
      <c r="B62" s="109">
        <v>0.47045138888888888</v>
      </c>
      <c r="C62" s="110">
        <v>58</v>
      </c>
      <c r="D62" s="111">
        <v>32.479999999999997</v>
      </c>
      <c r="E62" s="111">
        <v>1883.84</v>
      </c>
      <c r="F62" s="60" t="s">
        <v>12</v>
      </c>
    </row>
    <row r="63" spans="2:6">
      <c r="B63" s="109">
        <v>0.47045138888888888</v>
      </c>
      <c r="C63" s="110">
        <v>537</v>
      </c>
      <c r="D63" s="111">
        <v>32.479999999999997</v>
      </c>
      <c r="E63" s="111">
        <v>17441.759999999998</v>
      </c>
      <c r="F63" s="60" t="s">
        <v>12</v>
      </c>
    </row>
    <row r="64" spans="2:6">
      <c r="B64" s="109">
        <v>0.47084490740740742</v>
      </c>
      <c r="C64" s="110">
        <v>73</v>
      </c>
      <c r="D64" s="111">
        <v>32.44</v>
      </c>
      <c r="E64" s="111">
        <v>2368.12</v>
      </c>
      <c r="F64" s="60" t="s">
        <v>12</v>
      </c>
    </row>
    <row r="65" spans="2:6">
      <c r="B65" s="109">
        <v>0.47218749999999998</v>
      </c>
      <c r="C65" s="110">
        <v>58</v>
      </c>
      <c r="D65" s="111">
        <v>32.44</v>
      </c>
      <c r="E65" s="111">
        <v>1881.52</v>
      </c>
      <c r="F65" s="60" t="s">
        <v>12</v>
      </c>
    </row>
    <row r="66" spans="2:6">
      <c r="B66" s="109">
        <v>0.48119212962962965</v>
      </c>
      <c r="C66" s="110">
        <v>589</v>
      </c>
      <c r="D66" s="111">
        <v>32.46</v>
      </c>
      <c r="E66" s="111">
        <v>19118.939999999999</v>
      </c>
      <c r="F66" s="60" t="s">
        <v>12</v>
      </c>
    </row>
    <row r="67" spans="2:6">
      <c r="B67" s="109">
        <v>0.48908564814814814</v>
      </c>
      <c r="C67" s="110">
        <v>243</v>
      </c>
      <c r="D67" s="111">
        <v>32.380000000000003</v>
      </c>
      <c r="E67" s="111">
        <v>7868.34</v>
      </c>
      <c r="F67" s="60" t="s">
        <v>12</v>
      </c>
    </row>
    <row r="68" spans="2:6">
      <c r="B68" s="109">
        <v>0.48908564814814814</v>
      </c>
      <c r="C68" s="110">
        <v>103</v>
      </c>
      <c r="D68" s="111">
        <v>32.380000000000003</v>
      </c>
      <c r="E68" s="111">
        <v>3335.14</v>
      </c>
      <c r="F68" s="60" t="s">
        <v>12</v>
      </c>
    </row>
    <row r="69" spans="2:6">
      <c r="B69" s="109">
        <v>0.48908564814814814</v>
      </c>
      <c r="C69" s="110">
        <v>31</v>
      </c>
      <c r="D69" s="111">
        <v>32.380000000000003</v>
      </c>
      <c r="E69" s="111">
        <v>1003.78</v>
      </c>
      <c r="F69" s="60" t="s">
        <v>12</v>
      </c>
    </row>
    <row r="70" spans="2:6">
      <c r="B70" s="109">
        <v>0.48908564814814814</v>
      </c>
      <c r="C70" s="110">
        <v>16</v>
      </c>
      <c r="D70" s="111">
        <v>32.380000000000003</v>
      </c>
      <c r="E70" s="111">
        <v>518.08000000000004</v>
      </c>
      <c r="F70" s="60" t="s">
        <v>12</v>
      </c>
    </row>
    <row r="71" spans="2:6">
      <c r="B71" s="109">
        <v>0.50473379629629633</v>
      </c>
      <c r="C71" s="110">
        <v>14</v>
      </c>
      <c r="D71" s="111">
        <v>32.479999999999997</v>
      </c>
      <c r="E71" s="111">
        <v>454.72</v>
      </c>
      <c r="F71" s="60" t="s">
        <v>12</v>
      </c>
    </row>
    <row r="72" spans="2:6">
      <c r="B72" s="109">
        <v>0.50473379629629633</v>
      </c>
      <c r="C72" s="110">
        <v>73</v>
      </c>
      <c r="D72" s="111">
        <v>32.479999999999997</v>
      </c>
      <c r="E72" s="111">
        <v>2371.04</v>
      </c>
      <c r="F72" s="60" t="s">
        <v>12</v>
      </c>
    </row>
    <row r="73" spans="2:6">
      <c r="B73" s="109">
        <v>0.50474537037037037</v>
      </c>
      <c r="C73" s="110">
        <v>67</v>
      </c>
      <c r="D73" s="111">
        <v>32.479999999999997</v>
      </c>
      <c r="E73" s="111">
        <v>2176.16</v>
      </c>
      <c r="F73" s="60" t="s">
        <v>12</v>
      </c>
    </row>
    <row r="74" spans="2:6">
      <c r="B74" s="109">
        <v>0.50495370370370374</v>
      </c>
      <c r="C74" s="110">
        <v>140</v>
      </c>
      <c r="D74" s="111">
        <v>32.44</v>
      </c>
      <c r="E74" s="111">
        <v>4541.6000000000004</v>
      </c>
      <c r="F74" s="60" t="s">
        <v>12</v>
      </c>
    </row>
    <row r="75" spans="2:6">
      <c r="B75" s="109">
        <v>0.5090972222222222</v>
      </c>
      <c r="C75" s="110">
        <v>244</v>
      </c>
      <c r="D75" s="111">
        <v>32.4</v>
      </c>
      <c r="E75" s="111">
        <v>7905.6</v>
      </c>
      <c r="F75" s="60" t="s">
        <v>12</v>
      </c>
    </row>
    <row r="76" spans="2:6">
      <c r="B76" s="109">
        <v>0.5090972222222222</v>
      </c>
      <c r="C76" s="110">
        <v>381</v>
      </c>
      <c r="D76" s="111">
        <v>32.4</v>
      </c>
      <c r="E76" s="111">
        <v>12344.4</v>
      </c>
      <c r="F76" s="60" t="s">
        <v>12</v>
      </c>
    </row>
    <row r="77" spans="2:6">
      <c r="B77" s="109">
        <v>0.5090972222222222</v>
      </c>
      <c r="C77" s="110">
        <v>12</v>
      </c>
      <c r="D77" s="111">
        <v>32.4</v>
      </c>
      <c r="E77" s="111">
        <v>388.8</v>
      </c>
      <c r="F77" s="60" t="s">
        <v>12</v>
      </c>
    </row>
    <row r="78" spans="2:6">
      <c r="B78" s="109">
        <v>0.51322916666666663</v>
      </c>
      <c r="C78" s="110">
        <v>3</v>
      </c>
      <c r="D78" s="111">
        <v>32.44</v>
      </c>
      <c r="E78" s="111">
        <v>97.32</v>
      </c>
      <c r="F78" s="60" t="s">
        <v>12</v>
      </c>
    </row>
    <row r="79" spans="2:6">
      <c r="B79" s="109">
        <v>0.51322916666666663</v>
      </c>
      <c r="C79" s="110">
        <v>187</v>
      </c>
      <c r="D79" s="111">
        <v>32.44</v>
      </c>
      <c r="E79" s="111">
        <v>6066.28</v>
      </c>
      <c r="F79" s="60" t="s">
        <v>12</v>
      </c>
    </row>
    <row r="80" spans="2:6">
      <c r="B80" s="109">
        <v>0.52071759259259254</v>
      </c>
      <c r="C80" s="110">
        <v>42</v>
      </c>
      <c r="D80" s="111">
        <v>32.44</v>
      </c>
      <c r="E80" s="111">
        <v>1362.48</v>
      </c>
      <c r="F80" s="60" t="s">
        <v>12</v>
      </c>
    </row>
    <row r="81" spans="2:6">
      <c r="B81" s="109">
        <v>0.52071759259259254</v>
      </c>
      <c r="C81" s="110">
        <v>230</v>
      </c>
      <c r="D81" s="111">
        <v>32.44</v>
      </c>
      <c r="E81" s="111">
        <v>7461.2</v>
      </c>
      <c r="F81" s="60" t="s">
        <v>12</v>
      </c>
    </row>
    <row r="82" spans="2:6">
      <c r="B82" s="109">
        <v>0.53371527777777783</v>
      </c>
      <c r="C82" s="110">
        <v>135</v>
      </c>
      <c r="D82" s="111">
        <v>32.44</v>
      </c>
      <c r="E82" s="111">
        <v>4379.3999999999996</v>
      </c>
      <c r="F82" s="60" t="s">
        <v>12</v>
      </c>
    </row>
    <row r="83" spans="2:6">
      <c r="B83" s="109">
        <v>0.53371527777777783</v>
      </c>
      <c r="C83" s="110">
        <v>427</v>
      </c>
      <c r="D83" s="111">
        <v>32.44</v>
      </c>
      <c r="E83" s="111">
        <v>13851.88</v>
      </c>
      <c r="F83" s="60" t="s">
        <v>12</v>
      </c>
    </row>
    <row r="84" spans="2:6">
      <c r="B84" s="109">
        <v>0.54987268518518517</v>
      </c>
      <c r="C84" s="110">
        <v>42</v>
      </c>
      <c r="D84" s="111">
        <v>32.42</v>
      </c>
      <c r="E84" s="111">
        <v>1361.64</v>
      </c>
      <c r="F84" s="60" t="s">
        <v>12</v>
      </c>
    </row>
    <row r="85" spans="2:6">
      <c r="B85" s="109">
        <v>0.54987268518518517</v>
      </c>
      <c r="C85" s="110">
        <v>63</v>
      </c>
      <c r="D85" s="111">
        <v>32.42</v>
      </c>
      <c r="E85" s="111">
        <v>2042.46</v>
      </c>
      <c r="F85" s="60" t="s">
        <v>12</v>
      </c>
    </row>
    <row r="86" spans="2:6">
      <c r="B86" s="109">
        <v>0.54987268518518517</v>
      </c>
      <c r="C86" s="110">
        <v>63</v>
      </c>
      <c r="D86" s="111">
        <v>32.42</v>
      </c>
      <c r="E86" s="111">
        <v>2042.46</v>
      </c>
      <c r="F86" s="60" t="s">
        <v>12</v>
      </c>
    </row>
    <row r="87" spans="2:6">
      <c r="B87" s="109">
        <v>0.55249999999999999</v>
      </c>
      <c r="C87" s="110">
        <v>61</v>
      </c>
      <c r="D87" s="111">
        <v>32.42</v>
      </c>
      <c r="E87" s="111">
        <v>1977.62</v>
      </c>
      <c r="F87" s="60" t="s">
        <v>12</v>
      </c>
    </row>
    <row r="88" spans="2:6">
      <c r="B88" s="109">
        <v>0.55249999999999999</v>
      </c>
      <c r="C88" s="110">
        <v>3</v>
      </c>
      <c r="D88" s="111">
        <v>32.42</v>
      </c>
      <c r="E88" s="111">
        <v>97.26</v>
      </c>
      <c r="F88" s="60" t="s">
        <v>12</v>
      </c>
    </row>
    <row r="89" spans="2:6">
      <c r="B89" s="109">
        <v>0.55464120370370373</v>
      </c>
      <c r="C89" s="110">
        <v>50</v>
      </c>
      <c r="D89" s="111">
        <v>32.42</v>
      </c>
      <c r="E89" s="111">
        <v>1621</v>
      </c>
      <c r="F89" s="60" t="s">
        <v>12</v>
      </c>
    </row>
    <row r="90" spans="2:6">
      <c r="B90" s="109">
        <v>0.5632638888888889</v>
      </c>
      <c r="C90" s="110">
        <v>75</v>
      </c>
      <c r="D90" s="111">
        <v>32.46</v>
      </c>
      <c r="E90" s="111">
        <v>2434.5</v>
      </c>
      <c r="F90" s="60" t="s">
        <v>12</v>
      </c>
    </row>
    <row r="91" spans="2:6">
      <c r="B91" s="109">
        <v>0.5632638888888889</v>
      </c>
      <c r="C91" s="110">
        <v>150</v>
      </c>
      <c r="D91" s="111">
        <v>32.46</v>
      </c>
      <c r="E91" s="111">
        <v>4869</v>
      </c>
      <c r="F91" s="60" t="s">
        <v>12</v>
      </c>
    </row>
    <row r="92" spans="2:6">
      <c r="B92" s="109">
        <v>0.56606481481481485</v>
      </c>
      <c r="C92" s="110">
        <v>220</v>
      </c>
      <c r="D92" s="111">
        <v>32.46</v>
      </c>
      <c r="E92" s="111">
        <v>7141.2</v>
      </c>
      <c r="F92" s="60" t="s">
        <v>12</v>
      </c>
    </row>
    <row r="93" spans="2:6">
      <c r="B93" s="109">
        <v>0.56606481481481485</v>
      </c>
      <c r="C93" s="110">
        <v>75</v>
      </c>
      <c r="D93" s="111">
        <v>32.46</v>
      </c>
      <c r="E93" s="111">
        <v>2434.5</v>
      </c>
      <c r="F93" s="60" t="s">
        <v>12</v>
      </c>
    </row>
    <row r="94" spans="2:6">
      <c r="B94" s="109">
        <v>0.57068287037037035</v>
      </c>
      <c r="C94" s="110">
        <v>276</v>
      </c>
      <c r="D94" s="111">
        <v>32.42</v>
      </c>
      <c r="E94" s="111">
        <v>8947.92</v>
      </c>
      <c r="F94" s="60" t="s">
        <v>12</v>
      </c>
    </row>
    <row r="95" spans="2:6">
      <c r="B95" s="109">
        <v>0.57068287037037035</v>
      </c>
      <c r="C95" s="110">
        <v>247</v>
      </c>
      <c r="D95" s="111">
        <v>32.42</v>
      </c>
      <c r="E95" s="111">
        <v>8007.74</v>
      </c>
      <c r="F95" s="60" t="s">
        <v>12</v>
      </c>
    </row>
    <row r="96" spans="2:6">
      <c r="B96" s="109">
        <v>0.58357638888888885</v>
      </c>
      <c r="C96" s="110">
        <v>757</v>
      </c>
      <c r="D96" s="111">
        <v>32.5</v>
      </c>
      <c r="E96" s="111">
        <v>24602.5</v>
      </c>
      <c r="F96" s="60" t="s">
        <v>12</v>
      </c>
    </row>
    <row r="97" spans="2:6">
      <c r="B97" s="109">
        <v>0.60023148148148153</v>
      </c>
      <c r="C97" s="110">
        <v>633</v>
      </c>
      <c r="D97" s="111">
        <v>32.54</v>
      </c>
      <c r="E97" s="111">
        <v>20597.82</v>
      </c>
      <c r="F97" s="60" t="s">
        <v>12</v>
      </c>
    </row>
    <row r="98" spans="2:6">
      <c r="B98" s="109">
        <v>0.60168981481481476</v>
      </c>
      <c r="C98" s="110">
        <v>98</v>
      </c>
      <c r="D98" s="111">
        <v>32.520000000000003</v>
      </c>
      <c r="E98" s="111">
        <v>3186.96</v>
      </c>
      <c r="F98" s="60" t="s">
        <v>12</v>
      </c>
    </row>
    <row r="99" spans="2:6">
      <c r="B99" s="109">
        <v>0.60416666666666663</v>
      </c>
      <c r="C99" s="110">
        <v>95</v>
      </c>
      <c r="D99" s="111">
        <v>32.5</v>
      </c>
      <c r="E99" s="111">
        <v>3087.5</v>
      </c>
      <c r="F99" s="60" t="s">
        <v>12</v>
      </c>
    </row>
    <row r="100" spans="2:6">
      <c r="B100" s="109">
        <v>0.60592592592592598</v>
      </c>
      <c r="C100" s="110">
        <v>266</v>
      </c>
      <c r="D100" s="111">
        <v>32.479999999999997</v>
      </c>
      <c r="E100" s="111">
        <v>8639.68</v>
      </c>
      <c r="F100" s="60" t="s">
        <v>12</v>
      </c>
    </row>
    <row r="101" spans="2:6">
      <c r="B101" s="109">
        <v>0.61924768518518514</v>
      </c>
      <c r="C101" s="110">
        <v>568</v>
      </c>
      <c r="D101" s="111">
        <v>32.5</v>
      </c>
      <c r="E101" s="111">
        <v>18460</v>
      </c>
      <c r="F101" s="60" t="s">
        <v>12</v>
      </c>
    </row>
    <row r="102" spans="2:6">
      <c r="B102" s="109">
        <v>0.61924768518518514</v>
      </c>
      <c r="C102" s="110">
        <v>270</v>
      </c>
      <c r="D102" s="111">
        <v>32.5</v>
      </c>
      <c r="E102" s="111">
        <v>8775</v>
      </c>
      <c r="F102" s="60" t="s">
        <v>12</v>
      </c>
    </row>
    <row r="103" spans="2:6">
      <c r="B103" s="109">
        <v>0.62177083333333338</v>
      </c>
      <c r="C103" s="110">
        <v>13</v>
      </c>
      <c r="D103" s="111">
        <v>32.5</v>
      </c>
      <c r="E103" s="111">
        <v>422.5</v>
      </c>
      <c r="F103" s="60" t="s">
        <v>12</v>
      </c>
    </row>
    <row r="104" spans="2:6">
      <c r="B104" s="109">
        <v>0.62177083333333338</v>
      </c>
      <c r="C104" s="110">
        <v>217</v>
      </c>
      <c r="D104" s="111">
        <v>32.5</v>
      </c>
      <c r="E104" s="111">
        <v>7052.5</v>
      </c>
      <c r="F104" s="60" t="s">
        <v>12</v>
      </c>
    </row>
    <row r="105" spans="2:6">
      <c r="B105" s="109">
        <v>0.62177083333333338</v>
      </c>
      <c r="C105" s="110">
        <v>490</v>
      </c>
      <c r="D105" s="111">
        <v>32.5</v>
      </c>
      <c r="E105" s="111">
        <v>15925</v>
      </c>
      <c r="F105" s="60" t="s">
        <v>12</v>
      </c>
    </row>
    <row r="106" spans="2:6">
      <c r="B106" s="109">
        <v>0.62396990740740743</v>
      </c>
      <c r="C106" s="110">
        <v>114</v>
      </c>
      <c r="D106" s="111">
        <v>32.46</v>
      </c>
      <c r="E106" s="111">
        <v>3700.44</v>
      </c>
      <c r="F106" s="60" t="s">
        <v>12</v>
      </c>
    </row>
    <row r="107" spans="2:6">
      <c r="B107" s="109">
        <v>0.62396990740740743</v>
      </c>
      <c r="C107" s="110">
        <v>135</v>
      </c>
      <c r="D107" s="111">
        <v>32.46</v>
      </c>
      <c r="E107" s="111">
        <v>4382.1000000000004</v>
      </c>
      <c r="F107" s="60" t="s">
        <v>12</v>
      </c>
    </row>
    <row r="108" spans="2:6">
      <c r="B108" s="109">
        <v>0.63192129629629634</v>
      </c>
      <c r="C108" s="110">
        <v>177</v>
      </c>
      <c r="D108" s="111">
        <v>32.46</v>
      </c>
      <c r="E108" s="111">
        <v>5745.42</v>
      </c>
      <c r="F108" s="60" t="s">
        <v>12</v>
      </c>
    </row>
    <row r="109" spans="2:6">
      <c r="B109" s="109">
        <v>0.63195601851851857</v>
      </c>
      <c r="C109" s="110">
        <v>582</v>
      </c>
      <c r="D109" s="111">
        <v>32.44</v>
      </c>
      <c r="E109" s="111">
        <v>18880.080000000002</v>
      </c>
      <c r="F109" s="60" t="s">
        <v>12</v>
      </c>
    </row>
    <row r="110" spans="2:6">
      <c r="B110" s="109">
        <v>0.64144675925925931</v>
      </c>
      <c r="C110" s="110">
        <v>140</v>
      </c>
      <c r="D110" s="111">
        <v>32.58</v>
      </c>
      <c r="E110" s="111">
        <v>4561.2</v>
      </c>
      <c r="F110" s="60" t="s">
        <v>12</v>
      </c>
    </row>
    <row r="111" spans="2:6">
      <c r="B111" s="109">
        <v>0.64144675925925931</v>
      </c>
      <c r="C111" s="110">
        <v>529</v>
      </c>
      <c r="D111" s="111">
        <v>32.58</v>
      </c>
      <c r="E111" s="111">
        <v>17234.82</v>
      </c>
      <c r="F111" s="60" t="s">
        <v>12</v>
      </c>
    </row>
    <row r="112" spans="2:6">
      <c r="B112" s="109">
        <v>0.65017361111111116</v>
      </c>
      <c r="C112" s="110">
        <v>453</v>
      </c>
      <c r="D112" s="111">
        <v>32.56</v>
      </c>
      <c r="E112" s="111">
        <v>14749.68</v>
      </c>
      <c r="F112" s="60" t="s">
        <v>12</v>
      </c>
    </row>
    <row r="113" spans="2:6">
      <c r="B113" s="109">
        <v>0.65156250000000004</v>
      </c>
      <c r="C113" s="110">
        <v>236</v>
      </c>
      <c r="D113" s="111">
        <v>32.54</v>
      </c>
      <c r="E113" s="111">
        <v>7679.44</v>
      </c>
      <c r="F113" s="60" t="s">
        <v>12</v>
      </c>
    </row>
    <row r="114" spans="2:6">
      <c r="B114" s="109">
        <v>0.65156250000000004</v>
      </c>
      <c r="C114" s="110">
        <v>383</v>
      </c>
      <c r="D114" s="111">
        <v>32.54</v>
      </c>
      <c r="E114" s="111">
        <v>12462.82</v>
      </c>
      <c r="F114" s="60" t="s">
        <v>12</v>
      </c>
    </row>
    <row r="115" spans="2:6">
      <c r="B115" s="109">
        <v>0.65377314814814813</v>
      </c>
      <c r="C115" s="110">
        <v>9</v>
      </c>
      <c r="D115" s="111">
        <v>32.54</v>
      </c>
      <c r="E115" s="111">
        <v>292.86</v>
      </c>
      <c r="F115" s="60" t="s">
        <v>12</v>
      </c>
    </row>
    <row r="116" spans="2:6">
      <c r="B116" s="109">
        <v>0.65493055555555557</v>
      </c>
      <c r="C116" s="110">
        <v>399</v>
      </c>
      <c r="D116" s="111">
        <v>32.58</v>
      </c>
      <c r="E116" s="111">
        <v>12999.42</v>
      </c>
      <c r="F116" s="60" t="s">
        <v>12</v>
      </c>
    </row>
    <row r="117" spans="2:6">
      <c r="B117" s="109">
        <v>0.66327546296296291</v>
      </c>
      <c r="C117" s="110">
        <v>652</v>
      </c>
      <c r="D117" s="111">
        <v>32.82</v>
      </c>
      <c r="E117" s="111">
        <v>21398.639999999999</v>
      </c>
      <c r="F117" s="60" t="s">
        <v>12</v>
      </c>
    </row>
    <row r="118" spans="2:6">
      <c r="B118" s="109">
        <v>0.66957175925925927</v>
      </c>
      <c r="C118" s="110">
        <v>642</v>
      </c>
      <c r="D118" s="111">
        <v>32.840000000000003</v>
      </c>
      <c r="E118" s="111">
        <v>21083.279999999999</v>
      </c>
      <c r="F118" s="60" t="s">
        <v>12</v>
      </c>
    </row>
    <row r="119" spans="2:6">
      <c r="B119" s="109">
        <v>0.67574074074074075</v>
      </c>
      <c r="C119" s="110">
        <v>300</v>
      </c>
      <c r="D119" s="111">
        <v>32.82</v>
      </c>
      <c r="E119" s="111">
        <v>9846</v>
      </c>
      <c r="F119" s="60" t="s">
        <v>12</v>
      </c>
    </row>
    <row r="120" spans="2:6">
      <c r="B120" s="109">
        <v>0.67574074074074075</v>
      </c>
      <c r="C120" s="110">
        <v>234</v>
      </c>
      <c r="D120" s="111">
        <v>32.82</v>
      </c>
      <c r="E120" s="111">
        <v>7679.88</v>
      </c>
      <c r="F120" s="60" t="s">
        <v>12</v>
      </c>
    </row>
    <row r="121" spans="2:6">
      <c r="B121" s="109">
        <v>0.68614583333333334</v>
      </c>
      <c r="C121" s="110">
        <v>132</v>
      </c>
      <c r="D121" s="111">
        <v>33</v>
      </c>
      <c r="E121" s="111">
        <v>4356</v>
      </c>
      <c r="F121" s="60" t="s">
        <v>12</v>
      </c>
    </row>
    <row r="122" spans="2:6">
      <c r="B122" s="109">
        <v>0.68718749999999995</v>
      </c>
      <c r="C122" s="110">
        <v>150</v>
      </c>
      <c r="D122" s="111">
        <v>32.979999999999997</v>
      </c>
      <c r="E122" s="111">
        <v>4947</v>
      </c>
      <c r="F122" s="60" t="s">
        <v>12</v>
      </c>
    </row>
    <row r="123" spans="2:6">
      <c r="B123" s="109">
        <v>0.68718749999999995</v>
      </c>
      <c r="C123" s="110">
        <v>487</v>
      </c>
      <c r="D123" s="111">
        <v>32.979999999999997</v>
      </c>
      <c r="E123" s="111">
        <v>16061.26</v>
      </c>
      <c r="F123" s="60" t="s">
        <v>12</v>
      </c>
    </row>
    <row r="124" spans="2:6">
      <c r="B124" s="109">
        <v>0.69491898148148146</v>
      </c>
      <c r="C124" s="110">
        <v>431</v>
      </c>
      <c r="D124" s="111">
        <v>32.92</v>
      </c>
      <c r="E124" s="111">
        <v>14188.52</v>
      </c>
      <c r="F124" s="60" t="s">
        <v>12</v>
      </c>
    </row>
    <row r="125" spans="2:6">
      <c r="B125" s="109">
        <v>0.69491898148148146</v>
      </c>
      <c r="C125" s="110">
        <v>337</v>
      </c>
      <c r="D125" s="111">
        <v>32.92</v>
      </c>
      <c r="E125" s="111">
        <v>11094.04</v>
      </c>
      <c r="F125" s="60" t="s">
        <v>12</v>
      </c>
    </row>
    <row r="126" spans="2:6">
      <c r="B126" s="109">
        <v>0.70498842592592592</v>
      </c>
      <c r="C126" s="110">
        <v>164</v>
      </c>
      <c r="D126" s="111">
        <v>32.94</v>
      </c>
      <c r="E126" s="111">
        <v>5402.16</v>
      </c>
      <c r="F126" s="60" t="s">
        <v>12</v>
      </c>
    </row>
    <row r="127" spans="2:6">
      <c r="B127" s="109">
        <v>0.70498842592592592</v>
      </c>
      <c r="C127" s="110">
        <v>297</v>
      </c>
      <c r="D127" s="111">
        <v>32.94</v>
      </c>
      <c r="E127" s="111">
        <v>9783.18</v>
      </c>
      <c r="F127" s="60" t="s">
        <v>12</v>
      </c>
    </row>
    <row r="128" spans="2:6">
      <c r="B128" s="109">
        <v>0.70805555555555555</v>
      </c>
      <c r="C128" s="110">
        <v>362</v>
      </c>
      <c r="D128" s="111">
        <v>32.96</v>
      </c>
      <c r="E128" s="111">
        <v>11931.52</v>
      </c>
      <c r="F128" s="60" t="s">
        <v>12</v>
      </c>
    </row>
    <row r="129" spans="2:6">
      <c r="B129" s="109">
        <v>0.71070601851851856</v>
      </c>
      <c r="C129" s="110">
        <v>100</v>
      </c>
      <c r="D129" s="111">
        <v>33</v>
      </c>
      <c r="E129" s="111">
        <v>3300</v>
      </c>
      <c r="F129" s="60" t="s">
        <v>12</v>
      </c>
    </row>
    <row r="130" spans="2:6">
      <c r="B130" s="109">
        <v>0.71070601851851856</v>
      </c>
      <c r="C130" s="110">
        <v>83</v>
      </c>
      <c r="D130" s="111">
        <v>33</v>
      </c>
      <c r="E130" s="111">
        <v>2739</v>
      </c>
      <c r="F130" s="60" t="s">
        <v>12</v>
      </c>
    </row>
    <row r="131" spans="2:6">
      <c r="B131" s="109">
        <v>0.71070601851851856</v>
      </c>
      <c r="C131" s="110">
        <v>82</v>
      </c>
      <c r="D131" s="111">
        <v>33</v>
      </c>
      <c r="E131" s="111">
        <v>2706</v>
      </c>
      <c r="F131" s="60" t="s">
        <v>12</v>
      </c>
    </row>
    <row r="132" spans="2:6">
      <c r="B132" s="109">
        <v>0.71070601851851856</v>
      </c>
      <c r="C132" s="110">
        <v>72</v>
      </c>
      <c r="D132" s="111">
        <v>33</v>
      </c>
      <c r="E132" s="111">
        <v>2376</v>
      </c>
      <c r="F132" s="60" t="s">
        <v>12</v>
      </c>
    </row>
    <row r="133" spans="2:6">
      <c r="B133" s="109">
        <v>0.71168981481481486</v>
      </c>
      <c r="C133" s="110">
        <v>259</v>
      </c>
      <c r="D133" s="111">
        <v>32.96</v>
      </c>
      <c r="E133" s="111">
        <v>8536.64</v>
      </c>
      <c r="F133" s="60" t="s">
        <v>12</v>
      </c>
    </row>
    <row r="134" spans="2:6">
      <c r="B134" s="109">
        <v>0.71168981481481486</v>
      </c>
      <c r="C134" s="110">
        <v>505</v>
      </c>
      <c r="D134" s="111">
        <v>32.96</v>
      </c>
      <c r="E134" s="111">
        <v>16644.8</v>
      </c>
      <c r="F134" s="60" t="s">
        <v>12</v>
      </c>
    </row>
    <row r="135" spans="2:6">
      <c r="B135" s="109">
        <v>0.71620370370370368</v>
      </c>
      <c r="C135" s="110">
        <v>727</v>
      </c>
      <c r="D135" s="111">
        <v>32.979999999999997</v>
      </c>
      <c r="E135" s="111">
        <v>23976.46</v>
      </c>
      <c r="F135" s="60" t="s">
        <v>12</v>
      </c>
    </row>
    <row r="136" spans="2:6">
      <c r="B136" s="109"/>
      <c r="C136" s="110"/>
      <c r="D136" s="111"/>
      <c r="E136" s="111"/>
      <c r="F136" s="60"/>
    </row>
    <row r="137" spans="2:6">
      <c r="B137" s="109"/>
      <c r="C137" s="110"/>
      <c r="D137" s="111"/>
      <c r="E137" s="111"/>
      <c r="F137" s="60"/>
    </row>
    <row r="138" spans="2:6">
      <c r="B138" s="109"/>
      <c r="C138" s="110"/>
      <c r="D138" s="111"/>
      <c r="E138" s="111"/>
      <c r="F138" s="60"/>
    </row>
    <row r="139" spans="2:6">
      <c r="B139" s="109"/>
      <c r="C139" s="110"/>
      <c r="D139" s="111"/>
      <c r="E139" s="111"/>
      <c r="F139" s="60"/>
    </row>
    <row r="140" spans="2:6">
      <c r="B140" s="109"/>
      <c r="C140" s="110"/>
      <c r="D140" s="111"/>
      <c r="E140" s="111"/>
      <c r="F140" s="60"/>
    </row>
    <row r="141" spans="2:6">
      <c r="B141" s="109"/>
      <c r="C141" s="110"/>
      <c r="D141" s="111"/>
      <c r="E141" s="111"/>
      <c r="F141" s="60"/>
    </row>
    <row r="142" spans="2:6">
      <c r="B142" s="109"/>
      <c r="C142" s="110"/>
      <c r="D142" s="111"/>
      <c r="E142" s="111"/>
      <c r="F142" s="60"/>
    </row>
    <row r="143" spans="2:6">
      <c r="B143" s="109"/>
      <c r="C143" s="110"/>
      <c r="D143" s="111"/>
      <c r="E143" s="111"/>
      <c r="F143" s="60"/>
    </row>
    <row r="144" spans="2:6">
      <c r="B144" s="109"/>
      <c r="C144" s="110"/>
      <c r="D144" s="111"/>
      <c r="E144" s="111"/>
      <c r="F144" s="60"/>
    </row>
    <row r="145" spans="2:6">
      <c r="B145" s="109"/>
      <c r="C145" s="110"/>
      <c r="D145" s="111"/>
      <c r="E145" s="111"/>
      <c r="F145" s="60"/>
    </row>
    <row r="146" spans="2:6">
      <c r="B146" s="109"/>
      <c r="C146" s="110"/>
      <c r="D146" s="111"/>
      <c r="E146" s="111"/>
      <c r="F146" s="60"/>
    </row>
    <row r="147" spans="2:6">
      <c r="B147" s="109"/>
      <c r="C147" s="110"/>
      <c r="D147" s="111"/>
      <c r="E147" s="111"/>
      <c r="F147" s="60"/>
    </row>
    <row r="148" spans="2:6">
      <c r="B148" s="109"/>
      <c r="C148" s="110"/>
      <c r="D148" s="111"/>
      <c r="E148" s="111"/>
      <c r="F148" s="60"/>
    </row>
    <row r="149" spans="2:6">
      <c r="B149" s="109"/>
      <c r="C149" s="110"/>
      <c r="D149" s="111"/>
      <c r="E149" s="111"/>
      <c r="F149" s="60"/>
    </row>
    <row r="150" spans="2:6">
      <c r="B150" s="109"/>
      <c r="C150" s="110"/>
      <c r="D150" s="111"/>
      <c r="E150" s="111"/>
      <c r="F150" s="60"/>
    </row>
    <row r="151" spans="2:6">
      <c r="B151" s="109"/>
      <c r="C151" s="110"/>
      <c r="D151" s="111"/>
      <c r="E151" s="111"/>
      <c r="F151" s="60"/>
    </row>
    <row r="152" spans="2:6">
      <c r="B152" s="109"/>
      <c r="C152" s="110"/>
      <c r="D152" s="111"/>
      <c r="E152" s="111"/>
      <c r="F152" s="60"/>
    </row>
    <row r="153" spans="2:6">
      <c r="B153" s="109"/>
      <c r="C153" s="110"/>
      <c r="D153" s="111"/>
      <c r="E153" s="111"/>
      <c r="F153" s="60"/>
    </row>
    <row r="154" spans="2:6">
      <c r="B154" s="109"/>
      <c r="C154" s="110"/>
      <c r="D154" s="111"/>
      <c r="E154" s="111"/>
      <c r="F154" s="60"/>
    </row>
    <row r="155" spans="2:6">
      <c r="B155" s="109"/>
      <c r="C155" s="110"/>
      <c r="D155" s="111"/>
      <c r="E155" s="111"/>
      <c r="F155" s="60"/>
    </row>
    <row r="156" spans="2:6">
      <c r="B156" s="109"/>
      <c r="C156" s="110"/>
      <c r="D156" s="111"/>
      <c r="E156" s="111"/>
      <c r="F156" s="60"/>
    </row>
    <row r="157" spans="2:6">
      <c r="B157" s="109"/>
      <c r="C157" s="110"/>
      <c r="D157" s="111"/>
      <c r="E157" s="111"/>
      <c r="F157" s="60"/>
    </row>
    <row r="158" spans="2:6">
      <c r="B158" s="109"/>
      <c r="C158" s="110"/>
      <c r="D158" s="111"/>
      <c r="E158" s="111"/>
      <c r="F158" s="60"/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5">
      <c r="B165" s="34"/>
      <c r="C165" s="103"/>
      <c r="D165" s="104"/>
      <c r="E165" s="104"/>
      <c r="F165" s="105"/>
    </row>
    <row r="166" spans="2:6" ht="12.5">
      <c r="B166" s="34"/>
      <c r="C166" s="103"/>
      <c r="D166" s="104"/>
      <c r="E166" s="104"/>
      <c r="F166" s="105"/>
    </row>
    <row r="167" spans="2:6" ht="12.5">
      <c r="B167" s="34"/>
      <c r="C167" s="103"/>
      <c r="D167" s="104"/>
      <c r="E167" s="104"/>
      <c r="F167" s="105"/>
    </row>
    <row r="168" spans="2:6" ht="12.5">
      <c r="B168" s="34"/>
      <c r="C168" s="103"/>
      <c r="D168" s="104"/>
      <c r="E168" s="104"/>
      <c r="F168" s="105"/>
    </row>
    <row r="169" spans="2:6" ht="12.5">
      <c r="B169" s="34"/>
      <c r="C169" s="103"/>
      <c r="D169" s="104"/>
      <c r="E169" s="104"/>
      <c r="F169" s="105"/>
    </row>
    <row r="170" spans="2:6" ht="12.5">
      <c r="B170" s="34"/>
      <c r="C170" s="103"/>
      <c r="D170" s="104"/>
      <c r="E170" s="104"/>
      <c r="F170" s="105"/>
    </row>
    <row r="171" spans="2:6" ht="12.5">
      <c r="B171" s="34"/>
      <c r="C171" s="103"/>
      <c r="D171" s="104"/>
      <c r="E171" s="104"/>
      <c r="F171" s="105"/>
    </row>
    <row r="172" spans="2:6" ht="12.5">
      <c r="B172" s="34"/>
      <c r="C172" s="103"/>
      <c r="D172" s="104"/>
      <c r="E172" s="104"/>
      <c r="F172" s="105"/>
    </row>
    <row r="173" spans="2:6" ht="12.5">
      <c r="B173" s="34"/>
      <c r="C173" s="103"/>
      <c r="D173" s="104"/>
      <c r="E173" s="104"/>
      <c r="F173" s="105"/>
    </row>
    <row r="174" spans="2:6" ht="12.5">
      <c r="B174" s="34"/>
      <c r="C174" s="103"/>
      <c r="D174" s="104"/>
      <c r="E174" s="104"/>
      <c r="F174" s="105"/>
    </row>
    <row r="175" spans="2:6" ht="12.5">
      <c r="B175" s="34"/>
      <c r="C175" s="103"/>
      <c r="D175" s="104"/>
      <c r="E175" s="104"/>
      <c r="F175" s="105"/>
    </row>
    <row r="176" spans="2:6" ht="12.5">
      <c r="B176" s="34"/>
      <c r="C176" s="103"/>
      <c r="D176" s="104"/>
      <c r="E176" s="104"/>
      <c r="F176" s="105"/>
    </row>
    <row r="177" spans="2:6" ht="12.5">
      <c r="B177" s="34"/>
      <c r="C177" s="103"/>
      <c r="D177" s="104"/>
      <c r="E177" s="104"/>
      <c r="F177" s="105"/>
    </row>
    <row r="178" spans="2:6" ht="12.5">
      <c r="B178" s="34"/>
      <c r="C178" s="103"/>
      <c r="D178" s="104"/>
      <c r="E178" s="104"/>
      <c r="F178" s="105"/>
    </row>
    <row r="179" spans="2:6" ht="12.5">
      <c r="B179" s="34"/>
      <c r="C179" s="103"/>
      <c r="D179" s="104"/>
      <c r="E179" s="104"/>
      <c r="F179" s="105"/>
    </row>
    <row r="180" spans="2:6" ht="12.5">
      <c r="B180" s="34"/>
      <c r="C180" s="103"/>
      <c r="D180" s="104"/>
      <c r="E180" s="104"/>
      <c r="F180" s="105"/>
    </row>
    <row r="181" spans="2:6" ht="12.5">
      <c r="B181" s="34"/>
      <c r="C181" s="103"/>
      <c r="D181" s="104"/>
      <c r="E181" s="104"/>
      <c r="F181" s="105"/>
    </row>
    <row r="182" spans="2:6" ht="12.5">
      <c r="B182" s="34"/>
      <c r="C182" s="103"/>
      <c r="D182" s="104"/>
      <c r="E182" s="104"/>
      <c r="F182" s="105"/>
    </row>
    <row r="183" spans="2:6" ht="12.5">
      <c r="B183" s="34"/>
      <c r="C183" s="103"/>
      <c r="D183" s="104"/>
      <c r="E183" s="104"/>
      <c r="F183" s="105"/>
    </row>
    <row r="184" spans="2:6" ht="12.5">
      <c r="B184" s="34"/>
      <c r="C184" s="103"/>
      <c r="D184" s="104"/>
      <c r="E184" s="104"/>
      <c r="F184" s="105"/>
    </row>
    <row r="185" spans="2:6" ht="12.5">
      <c r="B185" s="34"/>
      <c r="C185" s="103"/>
      <c r="D185" s="104"/>
      <c r="E185" s="104"/>
      <c r="F185" s="105"/>
    </row>
    <row r="186" spans="2:6" ht="12.5">
      <c r="B186" s="34"/>
      <c r="C186" s="103"/>
      <c r="D186" s="104"/>
      <c r="E186" s="104"/>
      <c r="F186" s="105"/>
    </row>
    <row r="187" spans="2:6" ht="12.5">
      <c r="B187" s="34"/>
      <c r="C187" s="103"/>
      <c r="D187" s="104"/>
      <c r="E187" s="104"/>
      <c r="F187" s="105"/>
    </row>
    <row r="188" spans="2:6" ht="12.5">
      <c r="B188" s="34"/>
      <c r="C188" s="103"/>
      <c r="D188" s="104"/>
      <c r="E188" s="104"/>
      <c r="F188" s="105"/>
    </row>
    <row r="189" spans="2:6" ht="12.5">
      <c r="B189" s="34"/>
      <c r="C189" s="103"/>
      <c r="D189" s="104"/>
      <c r="E189" s="104"/>
      <c r="F189" s="105"/>
    </row>
    <row r="190" spans="2:6" ht="12.5">
      <c r="B190" s="34"/>
      <c r="C190" s="103"/>
      <c r="D190" s="104"/>
      <c r="E190" s="104"/>
      <c r="F190" s="105"/>
    </row>
    <row r="191" spans="2:6" ht="12.5">
      <c r="B191" s="34"/>
      <c r="C191" s="103"/>
      <c r="D191" s="104"/>
      <c r="E191" s="104"/>
      <c r="F191" s="105"/>
    </row>
    <row r="192" spans="2:6" ht="12.5">
      <c r="B192" s="34"/>
      <c r="C192" s="103"/>
      <c r="D192" s="104"/>
      <c r="E192" s="104"/>
      <c r="F192" s="105"/>
    </row>
    <row r="193" spans="2:6" ht="12.5">
      <c r="B193" s="34"/>
      <c r="C193" s="103"/>
      <c r="D193" s="104"/>
      <c r="E193" s="104"/>
      <c r="F193" s="105"/>
    </row>
    <row r="194" spans="2:6" ht="12.5">
      <c r="B194" s="34"/>
      <c r="C194" s="103"/>
      <c r="D194" s="104"/>
      <c r="E194" s="104"/>
      <c r="F194" s="105"/>
    </row>
    <row r="195" spans="2:6" ht="12.5">
      <c r="B195" s="34"/>
      <c r="C195" s="103"/>
      <c r="D195" s="104"/>
      <c r="E195" s="104"/>
      <c r="F195" s="105"/>
    </row>
    <row r="196" spans="2:6" ht="12.5">
      <c r="B196" s="34"/>
      <c r="C196" s="103"/>
      <c r="D196" s="104"/>
      <c r="E196" s="104"/>
      <c r="F196" s="105"/>
    </row>
    <row r="197" spans="2:6" ht="12.5">
      <c r="B197" s="34"/>
      <c r="C197" s="103"/>
      <c r="D197" s="104"/>
      <c r="E197" s="104"/>
      <c r="F197" s="105"/>
    </row>
    <row r="198" spans="2:6" ht="12.5">
      <c r="B198" s="34"/>
      <c r="C198" s="103"/>
      <c r="D198" s="104"/>
      <c r="E198" s="104"/>
      <c r="F198" s="105"/>
    </row>
    <row r="199" spans="2:6" ht="12.5">
      <c r="B199" s="34"/>
      <c r="C199" s="103"/>
      <c r="D199" s="104"/>
      <c r="E199" s="104"/>
      <c r="F199" s="105"/>
    </row>
    <row r="200" spans="2:6" ht="12.5">
      <c r="B200" s="34"/>
      <c r="C200" s="103"/>
      <c r="D200" s="104"/>
      <c r="E200" s="104"/>
      <c r="F200" s="105"/>
    </row>
    <row r="201" spans="2:6" ht="12.5">
      <c r="B201" s="34"/>
      <c r="C201" s="103"/>
      <c r="D201" s="104"/>
      <c r="E201" s="104"/>
      <c r="F201" s="105"/>
    </row>
    <row r="202" spans="2:6" ht="12.5">
      <c r="B202" s="34"/>
      <c r="C202" s="103"/>
      <c r="D202" s="104"/>
      <c r="E202" s="104"/>
      <c r="F202" s="105"/>
    </row>
    <row r="203" spans="2:6" ht="12.5">
      <c r="B203" s="34"/>
      <c r="C203" s="103"/>
      <c r="D203" s="104"/>
      <c r="E203" s="104"/>
      <c r="F203" s="105"/>
    </row>
    <row r="204" spans="2:6" ht="12.5">
      <c r="B204" s="34"/>
      <c r="C204" s="103"/>
      <c r="D204" s="104"/>
      <c r="E204" s="104"/>
      <c r="F204" s="105"/>
    </row>
    <row r="205" spans="2:6" ht="12.5">
      <c r="B205" s="34"/>
      <c r="C205" s="103"/>
      <c r="D205" s="104"/>
      <c r="E205" s="104"/>
      <c r="F205" s="105"/>
    </row>
    <row r="206" spans="2:6" ht="12.5">
      <c r="B206" s="34"/>
      <c r="C206" s="103"/>
      <c r="D206" s="104"/>
      <c r="E206" s="104"/>
      <c r="F206" s="105"/>
    </row>
    <row r="207" spans="2:6" ht="12.5">
      <c r="B207" s="34"/>
      <c r="C207" s="103"/>
      <c r="D207" s="104"/>
      <c r="E207" s="104"/>
      <c r="F207" s="105"/>
    </row>
    <row r="208" spans="2:6" ht="12.5">
      <c r="B208" s="34"/>
      <c r="C208" s="103"/>
      <c r="D208" s="104"/>
      <c r="E208" s="104"/>
      <c r="F208" s="105"/>
    </row>
    <row r="209" spans="2:6" ht="12.5">
      <c r="B209" s="34"/>
      <c r="C209" s="103"/>
      <c r="D209" s="104"/>
      <c r="E209" s="104"/>
      <c r="F209" s="105"/>
    </row>
    <row r="210" spans="2:6" ht="12.5">
      <c r="B210" s="34"/>
      <c r="C210" s="103"/>
      <c r="D210" s="104"/>
      <c r="E210" s="104"/>
      <c r="F210" s="105"/>
    </row>
    <row r="211" spans="2:6" ht="12.5">
      <c r="B211" s="34"/>
      <c r="C211" s="103"/>
      <c r="D211" s="104"/>
      <c r="E211" s="104"/>
      <c r="F211" s="105"/>
    </row>
    <row r="212" spans="2:6" ht="12.5">
      <c r="B212" s="34"/>
      <c r="C212" s="103"/>
      <c r="D212" s="104"/>
      <c r="E212" s="104"/>
      <c r="F212" s="105"/>
    </row>
    <row r="213" spans="2:6" ht="12.5">
      <c r="B213" s="34"/>
      <c r="C213" s="103"/>
      <c r="D213" s="104"/>
      <c r="E213" s="104"/>
      <c r="F213" s="105"/>
    </row>
    <row r="214" spans="2:6" ht="12.5">
      <c r="B214" s="34"/>
      <c r="C214" s="103"/>
      <c r="D214" s="104"/>
      <c r="E214" s="104"/>
      <c r="F214" s="105"/>
    </row>
    <row r="215" spans="2:6" ht="12.5">
      <c r="B215" s="34"/>
      <c r="C215" s="103"/>
      <c r="D215" s="104"/>
      <c r="E215" s="104"/>
      <c r="F215" s="105"/>
    </row>
    <row r="216" spans="2:6" ht="12.5">
      <c r="B216" s="34"/>
      <c r="C216" s="103"/>
      <c r="D216" s="104"/>
      <c r="E216" s="104"/>
      <c r="F216" s="105"/>
    </row>
    <row r="217" spans="2:6" ht="12.5">
      <c r="B217" s="34"/>
      <c r="C217" s="103"/>
      <c r="D217" s="104"/>
      <c r="E217" s="104"/>
      <c r="F217" s="105"/>
    </row>
    <row r="218" spans="2:6" ht="12.5">
      <c r="B218" s="34"/>
      <c r="C218" s="103"/>
      <c r="D218" s="104"/>
      <c r="E218" s="104"/>
      <c r="F218" s="105"/>
    </row>
    <row r="219" spans="2:6" ht="12.5">
      <c r="B219" s="34"/>
      <c r="C219" s="103"/>
      <c r="D219" s="104"/>
      <c r="E219" s="104"/>
      <c r="F219" s="105"/>
    </row>
    <row r="220" spans="2:6" ht="12.5">
      <c r="B220" s="34"/>
      <c r="C220" s="103"/>
      <c r="D220" s="104"/>
      <c r="E220" s="104"/>
      <c r="F220" s="105"/>
    </row>
    <row r="221" spans="2:6" ht="12.5">
      <c r="B221" s="34"/>
      <c r="C221" s="103"/>
      <c r="D221" s="104"/>
      <c r="E221" s="104"/>
      <c r="F221" s="105"/>
    </row>
    <row r="222" spans="2:6" ht="12.5">
      <c r="B222" s="34"/>
      <c r="C222" s="103"/>
      <c r="D222" s="104"/>
      <c r="E222" s="104"/>
      <c r="F222" s="105"/>
    </row>
    <row r="223" spans="2:6" ht="12.5">
      <c r="B223" s="34"/>
      <c r="C223" s="103"/>
      <c r="D223" s="104"/>
      <c r="E223" s="104"/>
      <c r="F223" s="105"/>
    </row>
    <row r="224" spans="2:6" ht="12.5">
      <c r="B224" s="34"/>
      <c r="C224" s="103"/>
      <c r="D224" s="104"/>
      <c r="E224" s="104"/>
      <c r="F224" s="105"/>
    </row>
    <row r="225" spans="2:6" ht="12.5">
      <c r="B225" s="34"/>
      <c r="C225" s="103"/>
      <c r="D225" s="104"/>
      <c r="E225" s="104"/>
      <c r="F225" s="105"/>
    </row>
    <row r="226" spans="2:6" ht="12.5">
      <c r="B226" s="34"/>
      <c r="C226" s="103"/>
      <c r="D226" s="104"/>
      <c r="E226" s="104"/>
      <c r="F226" s="105"/>
    </row>
    <row r="227" spans="2:6" ht="12.5">
      <c r="B227" s="34"/>
      <c r="C227" s="103"/>
      <c r="D227" s="104"/>
      <c r="E227" s="104"/>
      <c r="F227" s="105"/>
    </row>
    <row r="228" spans="2:6" ht="12.5">
      <c r="B228" s="34"/>
      <c r="C228" s="103"/>
      <c r="D228" s="104"/>
      <c r="E228" s="104"/>
      <c r="F228" s="105"/>
    </row>
    <row r="229" spans="2:6" ht="12.5">
      <c r="B229" s="34"/>
      <c r="C229" s="103"/>
      <c r="D229" s="104"/>
      <c r="E229" s="104"/>
      <c r="F229" s="105"/>
    </row>
    <row r="230" spans="2:6" ht="12.5">
      <c r="B230" s="34"/>
      <c r="C230" s="103"/>
      <c r="D230" s="104"/>
      <c r="E230" s="104"/>
      <c r="F230" s="105"/>
    </row>
    <row r="231" spans="2:6" ht="12.5">
      <c r="B231" s="34"/>
      <c r="C231" s="103"/>
      <c r="D231" s="104"/>
      <c r="E231" s="104"/>
      <c r="F231" s="105"/>
    </row>
    <row r="232" spans="2:6" ht="12.5">
      <c r="B232" s="34"/>
      <c r="C232" s="103"/>
      <c r="D232" s="104"/>
      <c r="E232" s="104"/>
      <c r="F232" s="105"/>
    </row>
    <row r="233" spans="2:6" ht="12.5">
      <c r="B233" s="34"/>
      <c r="C233" s="103"/>
      <c r="D233" s="104"/>
      <c r="E233" s="104"/>
      <c r="F233" s="105"/>
    </row>
    <row r="234" spans="2:6" ht="12.5">
      <c r="B234" s="34"/>
      <c r="C234" s="103"/>
      <c r="D234" s="104"/>
      <c r="E234" s="104"/>
      <c r="F234" s="105"/>
    </row>
    <row r="235" spans="2:6" ht="12.5">
      <c r="B235" s="34"/>
      <c r="C235" s="103"/>
      <c r="D235" s="104"/>
      <c r="E235" s="104"/>
      <c r="F235" s="105"/>
    </row>
    <row r="236" spans="2:6" ht="12.5">
      <c r="B236" s="34"/>
      <c r="C236" s="103"/>
      <c r="D236" s="104"/>
      <c r="E236" s="104"/>
      <c r="F236" s="105"/>
    </row>
    <row r="237" spans="2:6" ht="12.5">
      <c r="B237" s="34"/>
      <c r="C237" s="103"/>
      <c r="D237" s="104"/>
      <c r="E237" s="104"/>
      <c r="F237" s="105"/>
    </row>
    <row r="238" spans="2:6" ht="12.5">
      <c r="B238" s="34"/>
      <c r="C238" s="103"/>
      <c r="D238" s="104"/>
      <c r="E238" s="104"/>
      <c r="F238" s="105"/>
    </row>
    <row r="239" spans="2:6" ht="12.5">
      <c r="B239" s="34"/>
      <c r="C239" s="103"/>
      <c r="D239" s="104"/>
      <c r="E239" s="104"/>
      <c r="F239" s="105"/>
    </row>
    <row r="240" spans="2:6" ht="12.5">
      <c r="B240" s="34"/>
      <c r="C240" s="103"/>
      <c r="D240" s="104"/>
      <c r="E240" s="104"/>
      <c r="F240" s="105"/>
    </row>
    <row r="241" spans="2:6" ht="12.5">
      <c r="B241" s="34"/>
      <c r="C241" s="103"/>
      <c r="D241" s="104"/>
      <c r="E241" s="104"/>
      <c r="F241" s="105"/>
    </row>
    <row r="242" spans="2:6" ht="12.5">
      <c r="B242" s="34"/>
      <c r="C242" s="103"/>
      <c r="D242" s="104"/>
      <c r="E242" s="104"/>
      <c r="F242" s="105"/>
    </row>
    <row r="243" spans="2:6" ht="12.5">
      <c r="B243" s="34"/>
      <c r="C243" s="103"/>
      <c r="D243" s="104"/>
      <c r="E243" s="104"/>
      <c r="F243" s="105"/>
    </row>
    <row r="244" spans="2:6" ht="12.5">
      <c r="B244" s="34"/>
      <c r="C244" s="103"/>
      <c r="D244" s="104"/>
      <c r="E244" s="104"/>
      <c r="F244" s="105"/>
    </row>
    <row r="245" spans="2:6" ht="12.5">
      <c r="B245" s="34"/>
      <c r="C245" s="103"/>
      <c r="D245" s="104"/>
      <c r="E245" s="104"/>
      <c r="F245" s="105"/>
    </row>
    <row r="246" spans="2:6" ht="12.5">
      <c r="B246" s="34"/>
      <c r="C246" s="103"/>
      <c r="D246" s="104"/>
      <c r="E246" s="104"/>
      <c r="F246" s="105"/>
    </row>
    <row r="247" spans="2:6" ht="12.5">
      <c r="B247" s="34"/>
      <c r="C247" s="103"/>
      <c r="D247" s="104"/>
      <c r="E247" s="104"/>
      <c r="F247" s="105"/>
    </row>
    <row r="248" spans="2:6" ht="12.5">
      <c r="B248" s="34"/>
      <c r="C248" s="103"/>
      <c r="D248" s="104"/>
      <c r="E248" s="104"/>
      <c r="F248" s="105"/>
    </row>
  </sheetData>
  <conditionalFormatting sqref="D15:D19">
    <cfRule type="expression" dxfId="11" priority="1">
      <formula>$D15&gt;#REF!</formula>
    </cfRule>
  </conditionalFormatting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AA818-44EB-4804-B8D9-8408FFC252A1}">
  <dimension ref="B1:L248"/>
  <sheetViews>
    <sheetView workbookViewId="0">
      <selection activeCell="B16" sqref="B16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46094</v>
      </c>
      <c r="C15" s="58">
        <f>SUMIF(F21:F5001,F15,C21:C5001)</f>
        <v>27230</v>
      </c>
      <c r="D15" s="59">
        <f>E15/C15</f>
        <v>32.904838046272488</v>
      </c>
      <c r="E15" s="59">
        <f>SUMIF(F21:F5001,F15,E21:E5001)</f>
        <v>895998.73999999976</v>
      </c>
      <c r="F15" s="60" t="s">
        <v>12</v>
      </c>
    </row>
    <row r="16" spans="2:10">
      <c r="B16" s="26">
        <f>B15</f>
        <v>46094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46094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46094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0.37952546296296297</v>
      </c>
      <c r="C21" s="110">
        <v>1041</v>
      </c>
      <c r="D21" s="111">
        <v>32.840000000000003</v>
      </c>
      <c r="E21" s="111">
        <v>34186.44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0.38010416666666669</v>
      </c>
      <c r="C22" s="110">
        <v>148</v>
      </c>
      <c r="D22" s="111">
        <v>32.78</v>
      </c>
      <c r="E22" s="111">
        <v>4851.4399999999996</v>
      </c>
      <c r="F22" s="60" t="s">
        <v>12</v>
      </c>
    </row>
    <row r="23" spans="2:12">
      <c r="B23" s="109">
        <v>0.38015046296296295</v>
      </c>
      <c r="C23" s="110">
        <v>148</v>
      </c>
      <c r="D23" s="111">
        <v>32.700000000000003</v>
      </c>
      <c r="E23" s="111">
        <v>4839.6000000000004</v>
      </c>
      <c r="F23" s="60" t="s">
        <v>12</v>
      </c>
    </row>
    <row r="24" spans="2:12">
      <c r="B24" s="109">
        <v>0.38057870370370372</v>
      </c>
      <c r="C24" s="110">
        <v>104</v>
      </c>
      <c r="D24" s="111">
        <v>32.68</v>
      </c>
      <c r="E24" s="111">
        <v>3398.72</v>
      </c>
      <c r="F24" s="60" t="s">
        <v>12</v>
      </c>
    </row>
    <row r="25" spans="2:12">
      <c r="B25" s="109">
        <v>0.38547453703703705</v>
      </c>
      <c r="C25" s="110">
        <v>218</v>
      </c>
      <c r="D25" s="111">
        <v>32.799999999999997</v>
      </c>
      <c r="E25" s="111">
        <v>7150.4</v>
      </c>
      <c r="F25" s="60" t="s">
        <v>12</v>
      </c>
    </row>
    <row r="26" spans="2:12">
      <c r="B26" s="109">
        <v>0.38547453703703705</v>
      </c>
      <c r="C26" s="110">
        <v>836</v>
      </c>
      <c r="D26" s="111">
        <v>32.799999999999997</v>
      </c>
      <c r="E26" s="111">
        <v>27420.799999999999</v>
      </c>
      <c r="F26" s="60" t="s">
        <v>12</v>
      </c>
    </row>
    <row r="27" spans="2:12">
      <c r="B27" s="109">
        <v>0.3868402777777778</v>
      </c>
      <c r="C27" s="110">
        <v>93</v>
      </c>
      <c r="D27" s="111">
        <v>32.700000000000003</v>
      </c>
      <c r="E27" s="111">
        <v>3041.1</v>
      </c>
      <c r="F27" s="60" t="s">
        <v>12</v>
      </c>
    </row>
    <row r="28" spans="2:12">
      <c r="B28" s="109">
        <v>0.38850694444444445</v>
      </c>
      <c r="C28" s="110">
        <v>8</v>
      </c>
      <c r="D28" s="111">
        <v>32.68</v>
      </c>
      <c r="E28" s="111">
        <v>261.44</v>
      </c>
      <c r="F28" s="60" t="s">
        <v>12</v>
      </c>
    </row>
    <row r="29" spans="2:12">
      <c r="B29" s="109">
        <v>0.38850694444444445</v>
      </c>
      <c r="C29" s="110">
        <v>207</v>
      </c>
      <c r="D29" s="111">
        <v>32.68</v>
      </c>
      <c r="E29" s="111">
        <v>6764.76</v>
      </c>
      <c r="F29" s="60" t="s">
        <v>12</v>
      </c>
    </row>
    <row r="30" spans="2:12">
      <c r="B30" s="109">
        <v>0.39229166666666665</v>
      </c>
      <c r="C30" s="110">
        <v>386</v>
      </c>
      <c r="D30" s="111">
        <v>32.72</v>
      </c>
      <c r="E30" s="111">
        <v>12629.92</v>
      </c>
      <c r="F30" s="60" t="s">
        <v>12</v>
      </c>
    </row>
    <row r="31" spans="2:12">
      <c r="B31" s="109">
        <v>0.39229166666666665</v>
      </c>
      <c r="C31" s="110">
        <v>225</v>
      </c>
      <c r="D31" s="111">
        <v>32.72</v>
      </c>
      <c r="E31" s="111">
        <v>7362</v>
      </c>
      <c r="F31" s="60" t="s">
        <v>12</v>
      </c>
    </row>
    <row r="32" spans="2:12">
      <c r="B32" s="109">
        <v>0.39385416666666667</v>
      </c>
      <c r="C32" s="110">
        <v>374</v>
      </c>
      <c r="D32" s="111">
        <v>32.72</v>
      </c>
      <c r="E32" s="111">
        <v>12237.28</v>
      </c>
      <c r="F32" s="60" t="s">
        <v>12</v>
      </c>
    </row>
    <row r="33" spans="2:6">
      <c r="B33" s="109">
        <v>0.39412037037037034</v>
      </c>
      <c r="C33" s="110">
        <v>286</v>
      </c>
      <c r="D33" s="111">
        <v>32.659999999999997</v>
      </c>
      <c r="E33" s="111">
        <v>9340.76</v>
      </c>
      <c r="F33" s="60" t="s">
        <v>12</v>
      </c>
    </row>
    <row r="34" spans="2:6">
      <c r="B34" s="109">
        <v>0.39498842592592592</v>
      </c>
      <c r="C34" s="110">
        <v>99</v>
      </c>
      <c r="D34" s="111">
        <v>32.56</v>
      </c>
      <c r="E34" s="111">
        <v>3223.44</v>
      </c>
      <c r="F34" s="60" t="s">
        <v>12</v>
      </c>
    </row>
    <row r="35" spans="2:6">
      <c r="B35" s="109">
        <v>0.39535879629629628</v>
      </c>
      <c r="C35" s="110">
        <v>101</v>
      </c>
      <c r="D35" s="111">
        <v>32.54</v>
      </c>
      <c r="E35" s="111">
        <v>3286.54</v>
      </c>
      <c r="F35" s="60" t="s">
        <v>12</v>
      </c>
    </row>
    <row r="36" spans="2:6">
      <c r="B36" s="109">
        <v>0.40400462962962963</v>
      </c>
      <c r="C36" s="110">
        <v>358</v>
      </c>
      <c r="D36" s="111">
        <v>32.9</v>
      </c>
      <c r="E36" s="111">
        <v>11778.2</v>
      </c>
      <c r="F36" s="60" t="s">
        <v>12</v>
      </c>
    </row>
    <row r="37" spans="2:6">
      <c r="B37" s="109">
        <v>0.40478009259259257</v>
      </c>
      <c r="C37" s="110">
        <v>738</v>
      </c>
      <c r="D37" s="111">
        <v>32.880000000000003</v>
      </c>
      <c r="E37" s="111">
        <v>24265.439999999999</v>
      </c>
      <c r="F37" s="60" t="s">
        <v>12</v>
      </c>
    </row>
    <row r="38" spans="2:6">
      <c r="B38" s="109">
        <v>0.41238425925925926</v>
      </c>
      <c r="C38" s="110">
        <v>147</v>
      </c>
      <c r="D38" s="111">
        <v>32.880000000000003</v>
      </c>
      <c r="E38" s="111">
        <v>4833.3599999999997</v>
      </c>
      <c r="F38" s="60" t="s">
        <v>12</v>
      </c>
    </row>
    <row r="39" spans="2:6">
      <c r="B39" s="109">
        <v>0.41245370370370371</v>
      </c>
      <c r="C39" s="110">
        <v>639</v>
      </c>
      <c r="D39" s="111">
        <v>32.86</v>
      </c>
      <c r="E39" s="111">
        <v>20997.54</v>
      </c>
      <c r="F39" s="60" t="s">
        <v>12</v>
      </c>
    </row>
    <row r="40" spans="2:6">
      <c r="B40" s="109">
        <v>0.41245370370370371</v>
      </c>
      <c r="C40" s="110">
        <v>59</v>
      </c>
      <c r="D40" s="111">
        <v>32.86</v>
      </c>
      <c r="E40" s="111">
        <v>1938.74</v>
      </c>
      <c r="F40" s="60" t="s">
        <v>12</v>
      </c>
    </row>
    <row r="41" spans="2:6">
      <c r="B41" s="109">
        <v>0.41458333333333336</v>
      </c>
      <c r="C41" s="110">
        <v>106</v>
      </c>
      <c r="D41" s="111">
        <v>32.840000000000003</v>
      </c>
      <c r="E41" s="111">
        <v>3481.04</v>
      </c>
      <c r="F41" s="60" t="s">
        <v>12</v>
      </c>
    </row>
    <row r="42" spans="2:6">
      <c r="B42" s="109">
        <v>0.41900462962962964</v>
      </c>
      <c r="C42" s="110">
        <v>149</v>
      </c>
      <c r="D42" s="111">
        <v>32.840000000000003</v>
      </c>
      <c r="E42" s="111">
        <v>4893.16</v>
      </c>
      <c r="F42" s="60" t="s">
        <v>12</v>
      </c>
    </row>
    <row r="43" spans="2:6">
      <c r="B43" s="109">
        <v>0.41900462962962964</v>
      </c>
      <c r="C43" s="110">
        <v>292</v>
      </c>
      <c r="D43" s="111">
        <v>32.840000000000003</v>
      </c>
      <c r="E43" s="111">
        <v>9589.2800000000007</v>
      </c>
      <c r="F43" s="60" t="s">
        <v>12</v>
      </c>
    </row>
    <row r="44" spans="2:6">
      <c r="B44" s="109">
        <v>0.42143518518518519</v>
      </c>
      <c r="C44" s="110">
        <v>184</v>
      </c>
      <c r="D44" s="111">
        <v>32.840000000000003</v>
      </c>
      <c r="E44" s="111">
        <v>6042.56</v>
      </c>
      <c r="F44" s="60" t="s">
        <v>12</v>
      </c>
    </row>
    <row r="45" spans="2:6">
      <c r="B45" s="109">
        <v>0.42288194444444444</v>
      </c>
      <c r="C45" s="110">
        <v>168</v>
      </c>
      <c r="D45" s="111">
        <v>32.799999999999997</v>
      </c>
      <c r="E45" s="111">
        <v>5510.4</v>
      </c>
      <c r="F45" s="60" t="s">
        <v>12</v>
      </c>
    </row>
    <row r="46" spans="2:6">
      <c r="B46" s="109">
        <v>0.42511574074074077</v>
      </c>
      <c r="C46" s="110">
        <v>133</v>
      </c>
      <c r="D46" s="111">
        <v>32.78</v>
      </c>
      <c r="E46" s="111">
        <v>4359.74</v>
      </c>
      <c r="F46" s="60" t="s">
        <v>12</v>
      </c>
    </row>
    <row r="47" spans="2:6">
      <c r="B47" s="109">
        <v>0.42979166666666668</v>
      </c>
      <c r="C47" s="110">
        <v>177</v>
      </c>
      <c r="D47" s="111">
        <v>32.799999999999997</v>
      </c>
      <c r="E47" s="111">
        <v>5805.6</v>
      </c>
      <c r="F47" s="60" t="s">
        <v>12</v>
      </c>
    </row>
    <row r="48" spans="2:6">
      <c r="B48" s="109">
        <v>0.42979166666666668</v>
      </c>
      <c r="C48" s="110">
        <v>252</v>
      </c>
      <c r="D48" s="111">
        <v>32.799999999999997</v>
      </c>
      <c r="E48" s="111">
        <v>8265.6</v>
      </c>
      <c r="F48" s="60" t="s">
        <v>12</v>
      </c>
    </row>
    <row r="49" spans="2:6">
      <c r="B49" s="109">
        <v>0.42984953703703704</v>
      </c>
      <c r="C49" s="110">
        <v>157</v>
      </c>
      <c r="D49" s="111">
        <v>32.78</v>
      </c>
      <c r="E49" s="111">
        <v>5146.46</v>
      </c>
      <c r="F49" s="60" t="s">
        <v>12</v>
      </c>
    </row>
    <row r="50" spans="2:6">
      <c r="B50" s="109">
        <v>0.44071759259259258</v>
      </c>
      <c r="C50" s="110">
        <v>165</v>
      </c>
      <c r="D50" s="111">
        <v>32.64</v>
      </c>
      <c r="E50" s="111">
        <v>5385.6</v>
      </c>
      <c r="F50" s="60" t="s">
        <v>12</v>
      </c>
    </row>
    <row r="51" spans="2:6">
      <c r="B51" s="109">
        <v>0.44186342592592592</v>
      </c>
      <c r="C51" s="110">
        <v>3</v>
      </c>
      <c r="D51" s="111">
        <v>32.619999999999997</v>
      </c>
      <c r="E51" s="111">
        <v>97.86</v>
      </c>
      <c r="F51" s="60" t="s">
        <v>12</v>
      </c>
    </row>
    <row r="52" spans="2:6">
      <c r="B52" s="109">
        <v>0.44186342592592592</v>
      </c>
      <c r="C52" s="110">
        <v>3</v>
      </c>
      <c r="D52" s="111">
        <v>32.619999999999997</v>
      </c>
      <c r="E52" s="111">
        <v>97.86</v>
      </c>
      <c r="F52" s="60" t="s">
        <v>12</v>
      </c>
    </row>
    <row r="53" spans="2:6">
      <c r="B53" s="109">
        <v>0.44186342592592592</v>
      </c>
      <c r="C53" s="110">
        <v>572</v>
      </c>
      <c r="D53" s="111">
        <v>32.619999999999997</v>
      </c>
      <c r="E53" s="111">
        <v>18658.64</v>
      </c>
      <c r="F53" s="60" t="s">
        <v>12</v>
      </c>
    </row>
    <row r="54" spans="2:6">
      <c r="B54" s="109">
        <v>0.44377314814814817</v>
      </c>
      <c r="C54" s="110">
        <v>35</v>
      </c>
      <c r="D54" s="111">
        <v>32.6</v>
      </c>
      <c r="E54" s="111">
        <v>1141</v>
      </c>
      <c r="F54" s="60" t="s">
        <v>12</v>
      </c>
    </row>
    <row r="55" spans="2:6">
      <c r="B55" s="109">
        <v>0.44388888888888889</v>
      </c>
      <c r="C55" s="110">
        <v>183</v>
      </c>
      <c r="D55" s="111">
        <v>32.6</v>
      </c>
      <c r="E55" s="111">
        <v>5965.8</v>
      </c>
      <c r="F55" s="60" t="s">
        <v>12</v>
      </c>
    </row>
    <row r="56" spans="2:6">
      <c r="B56" s="109">
        <v>0.45841435185185186</v>
      </c>
      <c r="C56" s="110">
        <v>1037</v>
      </c>
      <c r="D56" s="111">
        <v>32.74</v>
      </c>
      <c r="E56" s="111">
        <v>33951.379999999997</v>
      </c>
      <c r="F56" s="60" t="s">
        <v>12</v>
      </c>
    </row>
    <row r="57" spans="2:6">
      <c r="B57" s="109">
        <v>0.46143518518518517</v>
      </c>
      <c r="C57" s="110">
        <v>229</v>
      </c>
      <c r="D57" s="111">
        <v>32.74</v>
      </c>
      <c r="E57" s="111">
        <v>7497.46</v>
      </c>
      <c r="F57" s="60" t="s">
        <v>12</v>
      </c>
    </row>
    <row r="58" spans="2:6">
      <c r="B58" s="109">
        <v>0.4702662037037037</v>
      </c>
      <c r="C58" s="110">
        <v>3</v>
      </c>
      <c r="D58" s="111">
        <v>32.86</v>
      </c>
      <c r="E58" s="111">
        <v>98.58</v>
      </c>
      <c r="F58" s="60" t="s">
        <v>12</v>
      </c>
    </row>
    <row r="59" spans="2:6">
      <c r="B59" s="109">
        <v>0.4702662037037037</v>
      </c>
      <c r="C59" s="110">
        <v>45</v>
      </c>
      <c r="D59" s="111">
        <v>32.86</v>
      </c>
      <c r="E59" s="111">
        <v>1478.7</v>
      </c>
      <c r="F59" s="60" t="s">
        <v>12</v>
      </c>
    </row>
    <row r="60" spans="2:6">
      <c r="B60" s="109">
        <v>0.4702662037037037</v>
      </c>
      <c r="C60" s="110">
        <v>38</v>
      </c>
      <c r="D60" s="111">
        <v>32.86</v>
      </c>
      <c r="E60" s="111">
        <v>1248.68</v>
      </c>
      <c r="F60" s="60" t="s">
        <v>12</v>
      </c>
    </row>
    <row r="61" spans="2:6">
      <c r="B61" s="109">
        <v>0.4702662037037037</v>
      </c>
      <c r="C61" s="110">
        <v>30</v>
      </c>
      <c r="D61" s="111">
        <v>32.86</v>
      </c>
      <c r="E61" s="111">
        <v>985.8</v>
      </c>
      <c r="F61" s="60" t="s">
        <v>12</v>
      </c>
    </row>
    <row r="62" spans="2:6">
      <c r="B62" s="109">
        <v>0.47129629629629627</v>
      </c>
      <c r="C62" s="110">
        <v>584</v>
      </c>
      <c r="D62" s="111">
        <v>32.82</v>
      </c>
      <c r="E62" s="111">
        <v>19166.88</v>
      </c>
      <c r="F62" s="60" t="s">
        <v>12</v>
      </c>
    </row>
    <row r="63" spans="2:6">
      <c r="B63" s="109">
        <v>0.47424768518518517</v>
      </c>
      <c r="C63" s="110">
        <v>98</v>
      </c>
      <c r="D63" s="111">
        <v>32.78</v>
      </c>
      <c r="E63" s="111">
        <v>3212.44</v>
      </c>
      <c r="F63" s="60" t="s">
        <v>12</v>
      </c>
    </row>
    <row r="64" spans="2:6">
      <c r="B64" s="109">
        <v>0.48101851851851851</v>
      </c>
      <c r="C64" s="110">
        <v>125</v>
      </c>
      <c r="D64" s="111">
        <v>32.76</v>
      </c>
      <c r="E64" s="111">
        <v>4095</v>
      </c>
      <c r="F64" s="60" t="s">
        <v>12</v>
      </c>
    </row>
    <row r="65" spans="2:6">
      <c r="B65" s="109">
        <v>0.48101851851851851</v>
      </c>
      <c r="C65" s="110">
        <v>367</v>
      </c>
      <c r="D65" s="111">
        <v>32.76</v>
      </c>
      <c r="E65" s="111">
        <v>12022.92</v>
      </c>
      <c r="F65" s="60" t="s">
        <v>12</v>
      </c>
    </row>
    <row r="66" spans="2:6">
      <c r="B66" s="109">
        <v>0.48509259259259258</v>
      </c>
      <c r="C66" s="110">
        <v>139</v>
      </c>
      <c r="D66" s="111">
        <v>32.799999999999997</v>
      </c>
      <c r="E66" s="111">
        <v>4559.2</v>
      </c>
      <c r="F66" s="60" t="s">
        <v>12</v>
      </c>
    </row>
    <row r="67" spans="2:6">
      <c r="B67" s="109">
        <v>0.48690972222222223</v>
      </c>
      <c r="C67" s="110">
        <v>146</v>
      </c>
      <c r="D67" s="111">
        <v>32.82</v>
      </c>
      <c r="E67" s="111">
        <v>4791.72</v>
      </c>
      <c r="F67" s="60" t="s">
        <v>12</v>
      </c>
    </row>
    <row r="68" spans="2:6">
      <c r="B68" s="109">
        <v>0.48893518518518519</v>
      </c>
      <c r="C68" s="110">
        <v>96</v>
      </c>
      <c r="D68" s="111">
        <v>32.880000000000003</v>
      </c>
      <c r="E68" s="111">
        <v>3156.48</v>
      </c>
      <c r="F68" s="60" t="s">
        <v>12</v>
      </c>
    </row>
    <row r="69" spans="2:6">
      <c r="B69" s="109">
        <v>0.49115740740740743</v>
      </c>
      <c r="C69" s="110">
        <v>97</v>
      </c>
      <c r="D69" s="111">
        <v>32.9</v>
      </c>
      <c r="E69" s="111">
        <v>3191.3</v>
      </c>
      <c r="F69" s="60" t="s">
        <v>12</v>
      </c>
    </row>
    <row r="70" spans="2:6">
      <c r="B70" s="109">
        <v>0.50365740740740739</v>
      </c>
      <c r="C70" s="110">
        <v>56</v>
      </c>
      <c r="D70" s="111">
        <v>32.96</v>
      </c>
      <c r="E70" s="111">
        <v>1845.76</v>
      </c>
      <c r="F70" s="60" t="s">
        <v>12</v>
      </c>
    </row>
    <row r="71" spans="2:6">
      <c r="B71" s="109">
        <v>0.50391203703703702</v>
      </c>
      <c r="C71" s="110">
        <v>91</v>
      </c>
      <c r="D71" s="111">
        <v>32.96</v>
      </c>
      <c r="E71" s="111">
        <v>2999.36</v>
      </c>
      <c r="F71" s="60" t="s">
        <v>12</v>
      </c>
    </row>
    <row r="72" spans="2:6">
      <c r="B72" s="109">
        <v>0.50806712962962963</v>
      </c>
      <c r="C72" s="110">
        <v>149</v>
      </c>
      <c r="D72" s="111">
        <v>33.06</v>
      </c>
      <c r="E72" s="111">
        <v>4925.9399999999996</v>
      </c>
      <c r="F72" s="60" t="s">
        <v>12</v>
      </c>
    </row>
    <row r="73" spans="2:6">
      <c r="B73" s="109">
        <v>0.50806712962962963</v>
      </c>
      <c r="C73" s="110">
        <v>215</v>
      </c>
      <c r="D73" s="111">
        <v>33.06</v>
      </c>
      <c r="E73" s="111">
        <v>7107.9</v>
      </c>
      <c r="F73" s="60" t="s">
        <v>12</v>
      </c>
    </row>
    <row r="74" spans="2:6">
      <c r="B74" s="109">
        <v>0.50806712962962963</v>
      </c>
      <c r="C74" s="110">
        <v>343</v>
      </c>
      <c r="D74" s="111">
        <v>33.06</v>
      </c>
      <c r="E74" s="111">
        <v>11339.58</v>
      </c>
      <c r="F74" s="60" t="s">
        <v>12</v>
      </c>
    </row>
    <row r="75" spans="2:6">
      <c r="B75" s="109">
        <v>0.51265046296296302</v>
      </c>
      <c r="C75" s="110">
        <v>227</v>
      </c>
      <c r="D75" s="111">
        <v>33.1</v>
      </c>
      <c r="E75" s="111">
        <v>7513.7</v>
      </c>
      <c r="F75" s="60" t="s">
        <v>12</v>
      </c>
    </row>
    <row r="76" spans="2:6">
      <c r="B76" s="109">
        <v>0.51648148148148143</v>
      </c>
      <c r="C76" s="110">
        <v>138</v>
      </c>
      <c r="D76" s="111">
        <v>33.119999999999997</v>
      </c>
      <c r="E76" s="111">
        <v>4570.5600000000004</v>
      </c>
      <c r="F76" s="60" t="s">
        <v>12</v>
      </c>
    </row>
    <row r="77" spans="2:6">
      <c r="B77" s="109">
        <v>0.51810185185185187</v>
      </c>
      <c r="C77" s="110">
        <v>94</v>
      </c>
      <c r="D77" s="111">
        <v>33.1</v>
      </c>
      <c r="E77" s="111">
        <v>3111.4</v>
      </c>
      <c r="F77" s="60" t="s">
        <v>12</v>
      </c>
    </row>
    <row r="78" spans="2:6">
      <c r="B78" s="109">
        <v>0.52175925925925926</v>
      </c>
      <c r="C78" s="110">
        <v>97</v>
      </c>
      <c r="D78" s="111">
        <v>33.1</v>
      </c>
      <c r="E78" s="111">
        <v>3210.7</v>
      </c>
      <c r="F78" s="60" t="s">
        <v>12</v>
      </c>
    </row>
    <row r="79" spans="2:6">
      <c r="B79" s="109">
        <v>0.5252430555555555</v>
      </c>
      <c r="C79" s="110">
        <v>22</v>
      </c>
      <c r="D79" s="111">
        <v>33.1</v>
      </c>
      <c r="E79" s="111">
        <v>728.2</v>
      </c>
      <c r="F79" s="60" t="s">
        <v>12</v>
      </c>
    </row>
    <row r="80" spans="2:6">
      <c r="B80" s="109">
        <v>0.5252430555555555</v>
      </c>
      <c r="C80" s="110">
        <v>3</v>
      </c>
      <c r="D80" s="111">
        <v>33.1</v>
      </c>
      <c r="E80" s="111">
        <v>99.3</v>
      </c>
      <c r="F80" s="60" t="s">
        <v>12</v>
      </c>
    </row>
    <row r="81" spans="2:6">
      <c r="B81" s="109">
        <v>0.53188657407407403</v>
      </c>
      <c r="C81" s="110">
        <v>100</v>
      </c>
      <c r="D81" s="111">
        <v>33.1</v>
      </c>
      <c r="E81" s="111">
        <v>3310</v>
      </c>
      <c r="F81" s="60" t="s">
        <v>12</v>
      </c>
    </row>
    <row r="82" spans="2:6">
      <c r="B82" s="109">
        <v>0.53188657407407403</v>
      </c>
      <c r="C82" s="110">
        <v>104</v>
      </c>
      <c r="D82" s="111">
        <v>33.1</v>
      </c>
      <c r="E82" s="111">
        <v>3442.4</v>
      </c>
      <c r="F82" s="60" t="s">
        <v>12</v>
      </c>
    </row>
    <row r="83" spans="2:6">
      <c r="B83" s="109">
        <v>0.53188657407407403</v>
      </c>
      <c r="C83" s="110">
        <v>192</v>
      </c>
      <c r="D83" s="111">
        <v>33.1</v>
      </c>
      <c r="E83" s="111">
        <v>6355.2</v>
      </c>
      <c r="F83" s="60" t="s">
        <v>12</v>
      </c>
    </row>
    <row r="84" spans="2:6">
      <c r="B84" s="109">
        <v>0.53585648148148146</v>
      </c>
      <c r="C84" s="110">
        <v>93</v>
      </c>
      <c r="D84" s="111">
        <v>33.1</v>
      </c>
      <c r="E84" s="111">
        <v>3078.3</v>
      </c>
      <c r="F84" s="60" t="s">
        <v>12</v>
      </c>
    </row>
    <row r="85" spans="2:6">
      <c r="B85" s="109">
        <v>0.53585648148148146</v>
      </c>
      <c r="C85" s="110">
        <v>5</v>
      </c>
      <c r="D85" s="111">
        <v>33.1</v>
      </c>
      <c r="E85" s="111">
        <v>165.5</v>
      </c>
      <c r="F85" s="60" t="s">
        <v>12</v>
      </c>
    </row>
    <row r="86" spans="2:6">
      <c r="B86" s="109">
        <v>0.5412731481481482</v>
      </c>
      <c r="C86" s="110">
        <v>246</v>
      </c>
      <c r="D86" s="111">
        <v>33.08</v>
      </c>
      <c r="E86" s="111">
        <v>8137.68</v>
      </c>
      <c r="F86" s="60" t="s">
        <v>12</v>
      </c>
    </row>
    <row r="87" spans="2:6">
      <c r="B87" s="109">
        <v>0.5412731481481482</v>
      </c>
      <c r="C87" s="110">
        <v>7</v>
      </c>
      <c r="D87" s="111">
        <v>33.08</v>
      </c>
      <c r="E87" s="111">
        <v>231.56</v>
      </c>
      <c r="F87" s="60" t="s">
        <v>12</v>
      </c>
    </row>
    <row r="88" spans="2:6">
      <c r="B88" s="109">
        <v>0.54450231481481481</v>
      </c>
      <c r="C88" s="110">
        <v>147</v>
      </c>
      <c r="D88" s="111">
        <v>33.1</v>
      </c>
      <c r="E88" s="111">
        <v>4865.7</v>
      </c>
      <c r="F88" s="60" t="s">
        <v>12</v>
      </c>
    </row>
    <row r="89" spans="2:6">
      <c r="B89" s="109">
        <v>0.54863425925925924</v>
      </c>
      <c r="C89" s="110">
        <v>91</v>
      </c>
      <c r="D89" s="111">
        <v>33.08</v>
      </c>
      <c r="E89" s="111">
        <v>3010.28</v>
      </c>
      <c r="F89" s="60" t="s">
        <v>12</v>
      </c>
    </row>
    <row r="90" spans="2:6">
      <c r="B90" s="109">
        <v>0.54863425925925924</v>
      </c>
      <c r="C90" s="110">
        <v>8</v>
      </c>
      <c r="D90" s="111">
        <v>33.08</v>
      </c>
      <c r="E90" s="111">
        <v>264.64</v>
      </c>
      <c r="F90" s="60" t="s">
        <v>12</v>
      </c>
    </row>
    <row r="91" spans="2:6">
      <c r="B91" s="109">
        <v>0.54996527777777782</v>
      </c>
      <c r="C91" s="110">
        <v>43</v>
      </c>
      <c r="D91" s="111">
        <v>33.04</v>
      </c>
      <c r="E91" s="111">
        <v>1420.72</v>
      </c>
      <c r="F91" s="60" t="s">
        <v>12</v>
      </c>
    </row>
    <row r="92" spans="2:6">
      <c r="B92" s="109">
        <v>0.55108796296296292</v>
      </c>
      <c r="C92" s="110">
        <v>115</v>
      </c>
      <c r="D92" s="111">
        <v>33.04</v>
      </c>
      <c r="E92" s="111">
        <v>3799.6</v>
      </c>
      <c r="F92" s="60" t="s">
        <v>12</v>
      </c>
    </row>
    <row r="93" spans="2:6">
      <c r="B93" s="109">
        <v>0.55634259259259256</v>
      </c>
      <c r="C93" s="110">
        <v>190</v>
      </c>
      <c r="D93" s="111">
        <v>33.020000000000003</v>
      </c>
      <c r="E93" s="111">
        <v>6273.8</v>
      </c>
      <c r="F93" s="60" t="s">
        <v>12</v>
      </c>
    </row>
    <row r="94" spans="2:6">
      <c r="B94" s="109">
        <v>0.5584027777777778</v>
      </c>
      <c r="C94" s="110">
        <v>129</v>
      </c>
      <c r="D94" s="111">
        <v>33.020000000000003</v>
      </c>
      <c r="E94" s="111">
        <v>4259.58</v>
      </c>
      <c r="F94" s="60" t="s">
        <v>12</v>
      </c>
    </row>
    <row r="95" spans="2:6">
      <c r="B95" s="109">
        <v>0.56533564814814818</v>
      </c>
      <c r="C95" s="110">
        <v>339</v>
      </c>
      <c r="D95" s="111">
        <v>33.06</v>
      </c>
      <c r="E95" s="111">
        <v>11207.34</v>
      </c>
      <c r="F95" s="60" t="s">
        <v>12</v>
      </c>
    </row>
    <row r="96" spans="2:6">
      <c r="B96" s="109">
        <v>0.56936342592592593</v>
      </c>
      <c r="C96" s="110">
        <v>102</v>
      </c>
      <c r="D96" s="111">
        <v>33.06</v>
      </c>
      <c r="E96" s="111">
        <v>3372.12</v>
      </c>
      <c r="F96" s="60" t="s">
        <v>12</v>
      </c>
    </row>
    <row r="97" spans="2:6">
      <c r="B97" s="109">
        <v>0.57917824074074076</v>
      </c>
      <c r="C97" s="110">
        <v>395</v>
      </c>
      <c r="D97" s="111">
        <v>33.1</v>
      </c>
      <c r="E97" s="111">
        <v>13074.5</v>
      </c>
      <c r="F97" s="60" t="s">
        <v>12</v>
      </c>
    </row>
    <row r="98" spans="2:6">
      <c r="B98" s="109">
        <v>0.58481481481481479</v>
      </c>
      <c r="C98" s="110">
        <v>278</v>
      </c>
      <c r="D98" s="111">
        <v>33.1</v>
      </c>
      <c r="E98" s="111">
        <v>9201.7999999999993</v>
      </c>
      <c r="F98" s="60" t="s">
        <v>12</v>
      </c>
    </row>
    <row r="99" spans="2:6">
      <c r="B99" s="109">
        <v>0.59064814814814814</v>
      </c>
      <c r="C99" s="110">
        <v>180</v>
      </c>
      <c r="D99" s="111">
        <v>33.119999999999997</v>
      </c>
      <c r="E99" s="111">
        <v>5961.6</v>
      </c>
      <c r="F99" s="60" t="s">
        <v>12</v>
      </c>
    </row>
    <row r="100" spans="2:6">
      <c r="B100" s="109">
        <v>0.59444444444444444</v>
      </c>
      <c r="C100" s="110">
        <v>188</v>
      </c>
      <c r="D100" s="111">
        <v>33.06</v>
      </c>
      <c r="E100" s="111">
        <v>6215.28</v>
      </c>
      <c r="F100" s="60" t="s">
        <v>12</v>
      </c>
    </row>
    <row r="101" spans="2:6">
      <c r="B101" s="109">
        <v>0.6048958333333333</v>
      </c>
      <c r="C101" s="110">
        <v>252</v>
      </c>
      <c r="D101" s="111">
        <v>33.06</v>
      </c>
      <c r="E101" s="111">
        <v>8331.1200000000008</v>
      </c>
      <c r="F101" s="60" t="s">
        <v>12</v>
      </c>
    </row>
    <row r="102" spans="2:6">
      <c r="B102" s="109">
        <v>0.6048958333333333</v>
      </c>
      <c r="C102" s="110">
        <v>386</v>
      </c>
      <c r="D102" s="111">
        <v>33.06</v>
      </c>
      <c r="E102" s="111">
        <v>12761.16</v>
      </c>
      <c r="F102" s="60" t="s">
        <v>12</v>
      </c>
    </row>
    <row r="103" spans="2:6">
      <c r="B103" s="109">
        <v>0.61266203703703703</v>
      </c>
      <c r="C103" s="110">
        <v>126</v>
      </c>
      <c r="D103" s="111">
        <v>33.159999999999997</v>
      </c>
      <c r="E103" s="111">
        <v>4178.16</v>
      </c>
      <c r="F103" s="60" t="s">
        <v>12</v>
      </c>
    </row>
    <row r="104" spans="2:6">
      <c r="B104" s="109">
        <v>0.61333333333333329</v>
      </c>
      <c r="C104" s="110">
        <v>312</v>
      </c>
      <c r="D104" s="111">
        <v>33.14</v>
      </c>
      <c r="E104" s="111">
        <v>10339.68</v>
      </c>
      <c r="F104" s="60" t="s">
        <v>12</v>
      </c>
    </row>
    <row r="105" spans="2:6">
      <c r="B105" s="109">
        <v>0.61350694444444442</v>
      </c>
      <c r="C105" s="110">
        <v>700</v>
      </c>
      <c r="D105" s="111">
        <v>33.119999999999997</v>
      </c>
      <c r="E105" s="111">
        <v>23184</v>
      </c>
      <c r="F105" s="60" t="s">
        <v>12</v>
      </c>
    </row>
    <row r="106" spans="2:6">
      <c r="B106" s="109">
        <v>0.61799768518518516</v>
      </c>
      <c r="C106" s="110">
        <v>363</v>
      </c>
      <c r="D106" s="111">
        <v>33.1</v>
      </c>
      <c r="E106" s="111">
        <v>12015.3</v>
      </c>
      <c r="F106" s="60" t="s">
        <v>12</v>
      </c>
    </row>
    <row r="107" spans="2:6">
      <c r="B107" s="109">
        <v>0.62250000000000005</v>
      </c>
      <c r="C107" s="110">
        <v>95</v>
      </c>
      <c r="D107" s="111">
        <v>33.06</v>
      </c>
      <c r="E107" s="111">
        <v>3140.7</v>
      </c>
      <c r="F107" s="60" t="s">
        <v>12</v>
      </c>
    </row>
    <row r="108" spans="2:6">
      <c r="B108" s="109">
        <v>0.62250000000000005</v>
      </c>
      <c r="C108" s="110">
        <v>245</v>
      </c>
      <c r="D108" s="111">
        <v>33.06</v>
      </c>
      <c r="E108" s="111">
        <v>8099.7</v>
      </c>
      <c r="F108" s="60" t="s">
        <v>12</v>
      </c>
    </row>
    <row r="109" spans="2:6">
      <c r="B109" s="109">
        <v>0.62918981481481484</v>
      </c>
      <c r="C109" s="110">
        <v>206</v>
      </c>
      <c r="D109" s="111">
        <v>33.020000000000003</v>
      </c>
      <c r="E109" s="111">
        <v>6802.12</v>
      </c>
      <c r="F109" s="60" t="s">
        <v>12</v>
      </c>
    </row>
    <row r="110" spans="2:6">
      <c r="B110" s="109">
        <v>0.62918981481481484</v>
      </c>
      <c r="C110" s="110">
        <v>481</v>
      </c>
      <c r="D110" s="111">
        <v>33.020000000000003</v>
      </c>
      <c r="E110" s="111">
        <v>15882.62</v>
      </c>
      <c r="F110" s="60" t="s">
        <v>12</v>
      </c>
    </row>
    <row r="111" spans="2:6">
      <c r="B111" s="109">
        <v>0.63777777777777778</v>
      </c>
      <c r="C111" s="110">
        <v>750</v>
      </c>
      <c r="D111" s="111">
        <v>33.08</v>
      </c>
      <c r="E111" s="111">
        <v>24810</v>
      </c>
      <c r="F111" s="60" t="s">
        <v>12</v>
      </c>
    </row>
    <row r="112" spans="2:6">
      <c r="B112" s="109">
        <v>0.64028935185185187</v>
      </c>
      <c r="C112" s="110">
        <v>404</v>
      </c>
      <c r="D112" s="111">
        <v>33.020000000000003</v>
      </c>
      <c r="E112" s="111">
        <v>13340.08</v>
      </c>
      <c r="F112" s="60" t="s">
        <v>12</v>
      </c>
    </row>
    <row r="113" spans="2:6">
      <c r="B113" s="109">
        <v>0.64164351851851853</v>
      </c>
      <c r="C113" s="110">
        <v>112</v>
      </c>
      <c r="D113" s="111">
        <v>33</v>
      </c>
      <c r="E113" s="111">
        <v>3696</v>
      </c>
      <c r="F113" s="60" t="s">
        <v>12</v>
      </c>
    </row>
    <row r="114" spans="2:6">
      <c r="B114" s="109">
        <v>0.64519675925925923</v>
      </c>
      <c r="C114" s="110">
        <v>99</v>
      </c>
      <c r="D114" s="111">
        <v>32.92</v>
      </c>
      <c r="E114" s="111">
        <v>3259.08</v>
      </c>
      <c r="F114" s="60" t="s">
        <v>12</v>
      </c>
    </row>
    <row r="115" spans="2:6">
      <c r="B115" s="109">
        <v>0.64869212962962963</v>
      </c>
      <c r="C115" s="110">
        <v>296</v>
      </c>
      <c r="D115" s="111">
        <v>32.94</v>
      </c>
      <c r="E115" s="111">
        <v>9750.24</v>
      </c>
      <c r="F115" s="60" t="s">
        <v>12</v>
      </c>
    </row>
    <row r="116" spans="2:6">
      <c r="B116" s="109">
        <v>0.65009259259259256</v>
      </c>
      <c r="C116" s="110">
        <v>164</v>
      </c>
      <c r="D116" s="111">
        <v>32.9</v>
      </c>
      <c r="E116" s="111">
        <v>5395.6</v>
      </c>
      <c r="F116" s="60" t="s">
        <v>12</v>
      </c>
    </row>
    <row r="117" spans="2:6">
      <c r="B117" s="109">
        <v>0.65217592592592588</v>
      </c>
      <c r="C117" s="110">
        <v>112</v>
      </c>
      <c r="D117" s="111">
        <v>32.86</v>
      </c>
      <c r="E117" s="111">
        <v>3680.32</v>
      </c>
      <c r="F117" s="60" t="s">
        <v>12</v>
      </c>
    </row>
    <row r="118" spans="2:6">
      <c r="B118" s="109">
        <v>0.65739583333333329</v>
      </c>
      <c r="C118" s="110">
        <v>562</v>
      </c>
      <c r="D118" s="111">
        <v>32.82</v>
      </c>
      <c r="E118" s="111">
        <v>18444.84</v>
      </c>
      <c r="F118" s="60" t="s">
        <v>12</v>
      </c>
    </row>
    <row r="119" spans="2:6">
      <c r="B119" s="109">
        <v>0.66420138888888891</v>
      </c>
      <c r="C119" s="110">
        <v>536</v>
      </c>
      <c r="D119" s="111">
        <v>32.82</v>
      </c>
      <c r="E119" s="111">
        <v>17591.52</v>
      </c>
      <c r="F119" s="60" t="s">
        <v>12</v>
      </c>
    </row>
    <row r="120" spans="2:6">
      <c r="B120" s="109">
        <v>0.67563657407407407</v>
      </c>
      <c r="C120" s="110">
        <v>41</v>
      </c>
      <c r="D120" s="111">
        <v>32.96</v>
      </c>
      <c r="E120" s="111">
        <v>1351.36</v>
      </c>
      <c r="F120" s="60" t="s">
        <v>12</v>
      </c>
    </row>
    <row r="121" spans="2:6">
      <c r="B121" s="109">
        <v>0.67563657407407407</v>
      </c>
      <c r="C121" s="110">
        <v>96</v>
      </c>
      <c r="D121" s="111">
        <v>32.96</v>
      </c>
      <c r="E121" s="111">
        <v>3164.16</v>
      </c>
      <c r="F121" s="60" t="s">
        <v>12</v>
      </c>
    </row>
    <row r="122" spans="2:6">
      <c r="B122" s="109">
        <v>0.67710648148148145</v>
      </c>
      <c r="C122" s="110">
        <v>367</v>
      </c>
      <c r="D122" s="111">
        <v>32.94</v>
      </c>
      <c r="E122" s="111">
        <v>12088.98</v>
      </c>
      <c r="F122" s="60" t="s">
        <v>12</v>
      </c>
    </row>
    <row r="123" spans="2:6">
      <c r="B123" s="109">
        <v>0.68048611111111112</v>
      </c>
      <c r="C123" s="110">
        <v>385</v>
      </c>
      <c r="D123" s="111">
        <v>33.020000000000003</v>
      </c>
      <c r="E123" s="111">
        <v>12712.7</v>
      </c>
      <c r="F123" s="60" t="s">
        <v>12</v>
      </c>
    </row>
    <row r="124" spans="2:6">
      <c r="B124" s="109">
        <v>0.68333333333333335</v>
      </c>
      <c r="C124" s="110">
        <v>70</v>
      </c>
      <c r="D124" s="111">
        <v>33.020000000000003</v>
      </c>
      <c r="E124" s="111">
        <v>2311.4</v>
      </c>
      <c r="F124" s="60" t="s">
        <v>12</v>
      </c>
    </row>
    <row r="125" spans="2:6">
      <c r="B125" s="109">
        <v>0.68333333333333335</v>
      </c>
      <c r="C125" s="110">
        <v>156</v>
      </c>
      <c r="D125" s="111">
        <v>33.020000000000003</v>
      </c>
      <c r="E125" s="111">
        <v>5151.12</v>
      </c>
      <c r="F125" s="60" t="s">
        <v>12</v>
      </c>
    </row>
    <row r="126" spans="2:6">
      <c r="B126" s="109">
        <v>0.68347222222222226</v>
      </c>
      <c r="C126" s="110">
        <v>637</v>
      </c>
      <c r="D126" s="111">
        <v>33</v>
      </c>
      <c r="E126" s="111">
        <v>21021</v>
      </c>
      <c r="F126" s="60" t="s">
        <v>12</v>
      </c>
    </row>
    <row r="127" spans="2:6">
      <c r="B127" s="109">
        <v>0.68431712962962965</v>
      </c>
      <c r="C127" s="110">
        <v>92</v>
      </c>
      <c r="D127" s="111">
        <v>32.96</v>
      </c>
      <c r="E127" s="111">
        <v>3032.32</v>
      </c>
      <c r="F127" s="60" t="s">
        <v>12</v>
      </c>
    </row>
    <row r="128" spans="2:6">
      <c r="B128" s="109">
        <v>0.69077546296296299</v>
      </c>
      <c r="C128" s="110">
        <v>408</v>
      </c>
      <c r="D128" s="111">
        <v>32.92</v>
      </c>
      <c r="E128" s="111">
        <v>13431.36</v>
      </c>
      <c r="F128" s="60" t="s">
        <v>12</v>
      </c>
    </row>
    <row r="129" spans="2:6">
      <c r="B129" s="109">
        <v>0.69216435185185188</v>
      </c>
      <c r="C129" s="110">
        <v>190</v>
      </c>
      <c r="D129" s="111">
        <v>32.880000000000003</v>
      </c>
      <c r="E129" s="111">
        <v>6247.2</v>
      </c>
      <c r="F129" s="60" t="s">
        <v>12</v>
      </c>
    </row>
    <row r="130" spans="2:6">
      <c r="B130" s="109">
        <v>0.6967592592592593</v>
      </c>
      <c r="C130" s="110">
        <v>334</v>
      </c>
      <c r="D130" s="111">
        <v>32.880000000000003</v>
      </c>
      <c r="E130" s="111">
        <v>10981.92</v>
      </c>
      <c r="F130" s="60" t="s">
        <v>12</v>
      </c>
    </row>
    <row r="131" spans="2:6">
      <c r="B131" s="109">
        <v>0.70083333333333331</v>
      </c>
      <c r="C131" s="110">
        <v>440</v>
      </c>
      <c r="D131" s="111">
        <v>32.92</v>
      </c>
      <c r="E131" s="111">
        <v>14484.8</v>
      </c>
      <c r="F131" s="60" t="s">
        <v>12</v>
      </c>
    </row>
    <row r="132" spans="2:6">
      <c r="B132" s="109">
        <v>0.70248842592592597</v>
      </c>
      <c r="C132" s="110">
        <v>259</v>
      </c>
      <c r="D132" s="111">
        <v>32.9</v>
      </c>
      <c r="E132" s="111">
        <v>8521.1</v>
      </c>
      <c r="F132" s="60" t="s">
        <v>12</v>
      </c>
    </row>
    <row r="133" spans="2:6">
      <c r="B133" s="109">
        <v>0.7047106481481481</v>
      </c>
      <c r="C133" s="110">
        <v>165</v>
      </c>
      <c r="D133" s="111">
        <v>32.979999999999997</v>
      </c>
      <c r="E133" s="111">
        <v>5441.7</v>
      </c>
      <c r="F133" s="60" t="s">
        <v>12</v>
      </c>
    </row>
    <row r="134" spans="2:6">
      <c r="B134" s="109">
        <v>0.70810185185185182</v>
      </c>
      <c r="C134" s="110">
        <v>578</v>
      </c>
      <c r="D134" s="111">
        <v>32.92</v>
      </c>
      <c r="E134" s="111">
        <v>19027.759999999998</v>
      </c>
      <c r="F134" s="60" t="s">
        <v>12</v>
      </c>
    </row>
    <row r="135" spans="2:6">
      <c r="B135" s="109">
        <v>0.70810185185185182</v>
      </c>
      <c r="C135" s="110">
        <v>22</v>
      </c>
      <c r="D135" s="111">
        <v>32.92</v>
      </c>
      <c r="E135" s="111">
        <v>724.24</v>
      </c>
      <c r="F135" s="60" t="s">
        <v>12</v>
      </c>
    </row>
    <row r="136" spans="2:6">
      <c r="B136" s="109">
        <v>0.70877314814814818</v>
      </c>
      <c r="C136" s="110">
        <v>94</v>
      </c>
      <c r="D136" s="111">
        <v>32.880000000000003</v>
      </c>
      <c r="E136" s="111">
        <v>3090.72</v>
      </c>
      <c r="F136" s="60" t="s">
        <v>12</v>
      </c>
    </row>
    <row r="137" spans="2:6">
      <c r="B137" s="109">
        <v>0.71535879629629628</v>
      </c>
      <c r="C137" s="110">
        <v>50</v>
      </c>
      <c r="D137" s="111">
        <v>32.76</v>
      </c>
      <c r="E137" s="111">
        <v>1638</v>
      </c>
      <c r="F137" s="60" t="s">
        <v>12</v>
      </c>
    </row>
    <row r="138" spans="2:6">
      <c r="B138" s="109">
        <v>0.71741898148148153</v>
      </c>
      <c r="C138" s="110">
        <v>430</v>
      </c>
      <c r="D138" s="111">
        <v>32.72</v>
      </c>
      <c r="E138" s="111">
        <v>14069.6</v>
      </c>
      <c r="F138" s="60" t="s">
        <v>12</v>
      </c>
    </row>
    <row r="139" spans="2:6">
      <c r="B139" s="109"/>
      <c r="C139" s="110"/>
      <c r="D139" s="111"/>
      <c r="E139" s="111"/>
      <c r="F139" s="60"/>
    </row>
    <row r="140" spans="2:6">
      <c r="B140" s="109"/>
      <c r="C140" s="110"/>
      <c r="D140" s="111"/>
      <c r="E140" s="111"/>
      <c r="F140" s="60"/>
    </row>
    <row r="141" spans="2:6">
      <c r="B141" s="109"/>
      <c r="C141" s="110"/>
      <c r="D141" s="111"/>
      <c r="E141" s="111"/>
      <c r="F141" s="60"/>
    </row>
    <row r="142" spans="2:6">
      <c r="B142" s="109"/>
      <c r="C142" s="110"/>
      <c r="D142" s="111"/>
      <c r="E142" s="111"/>
      <c r="F142" s="60"/>
    </row>
    <row r="143" spans="2:6">
      <c r="B143" s="109"/>
      <c r="C143" s="110"/>
      <c r="D143" s="111"/>
      <c r="E143" s="111"/>
      <c r="F143" s="60"/>
    </row>
    <row r="144" spans="2:6">
      <c r="B144" s="109"/>
      <c r="C144" s="110"/>
      <c r="D144" s="111"/>
      <c r="E144" s="111"/>
      <c r="F144" s="60"/>
    </row>
    <row r="145" spans="2:6">
      <c r="B145" s="109"/>
      <c r="C145" s="110"/>
      <c r="D145" s="111"/>
      <c r="E145" s="111"/>
      <c r="F145" s="60"/>
    </row>
    <row r="146" spans="2:6">
      <c r="B146" s="109"/>
      <c r="C146" s="110"/>
      <c r="D146" s="111"/>
      <c r="E146" s="111"/>
      <c r="F146" s="60"/>
    </row>
    <row r="147" spans="2:6">
      <c r="B147" s="109"/>
      <c r="C147" s="110"/>
      <c r="D147" s="111"/>
      <c r="E147" s="111"/>
      <c r="F147" s="60"/>
    </row>
    <row r="148" spans="2:6">
      <c r="B148" s="109"/>
      <c r="C148" s="110"/>
      <c r="D148" s="111"/>
      <c r="E148" s="111"/>
      <c r="F148" s="60"/>
    </row>
    <row r="149" spans="2:6">
      <c r="B149" s="109"/>
      <c r="C149" s="110"/>
      <c r="D149" s="111"/>
      <c r="E149" s="111"/>
      <c r="F149" s="60"/>
    </row>
    <row r="150" spans="2:6">
      <c r="B150" s="109"/>
      <c r="C150" s="110"/>
      <c r="D150" s="111"/>
      <c r="E150" s="111"/>
      <c r="F150" s="60"/>
    </row>
    <row r="151" spans="2:6">
      <c r="B151" s="109"/>
      <c r="C151" s="110"/>
      <c r="D151" s="111"/>
      <c r="E151" s="111"/>
      <c r="F151" s="60"/>
    </row>
    <row r="152" spans="2:6">
      <c r="B152" s="109"/>
      <c r="C152" s="110"/>
      <c r="D152" s="111"/>
      <c r="E152" s="111"/>
      <c r="F152" s="60"/>
    </row>
    <row r="153" spans="2:6">
      <c r="B153" s="109"/>
      <c r="C153" s="110"/>
      <c r="D153" s="111"/>
      <c r="E153" s="111"/>
      <c r="F153" s="60"/>
    </row>
    <row r="154" spans="2:6">
      <c r="B154" s="109"/>
      <c r="C154" s="110"/>
      <c r="D154" s="111"/>
      <c r="E154" s="111"/>
      <c r="F154" s="60"/>
    </row>
    <row r="155" spans="2:6">
      <c r="B155" s="109"/>
      <c r="C155" s="110"/>
      <c r="D155" s="111"/>
      <c r="E155" s="111"/>
      <c r="F155" s="60"/>
    </row>
    <row r="156" spans="2:6">
      <c r="B156" s="109"/>
      <c r="C156" s="110"/>
      <c r="D156" s="111"/>
      <c r="E156" s="111"/>
      <c r="F156" s="60"/>
    </row>
    <row r="157" spans="2:6">
      <c r="B157" s="109"/>
      <c r="C157" s="110"/>
      <c r="D157" s="111"/>
      <c r="E157" s="111"/>
      <c r="F157" s="60"/>
    </row>
    <row r="158" spans="2:6">
      <c r="B158" s="109"/>
      <c r="C158" s="110"/>
      <c r="D158" s="111"/>
      <c r="E158" s="111"/>
      <c r="F158" s="60"/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5">
      <c r="B165" s="34"/>
      <c r="C165" s="103"/>
      <c r="D165" s="104"/>
      <c r="E165" s="104"/>
      <c r="F165" s="105"/>
    </row>
    <row r="166" spans="2:6" ht="12.5">
      <c r="B166" s="34"/>
      <c r="C166" s="103"/>
      <c r="D166" s="104"/>
      <c r="E166" s="104"/>
      <c r="F166" s="105"/>
    </row>
    <row r="167" spans="2:6" ht="12.5">
      <c r="B167" s="34"/>
      <c r="C167" s="103"/>
      <c r="D167" s="104"/>
      <c r="E167" s="104"/>
      <c r="F167" s="105"/>
    </row>
    <row r="168" spans="2:6" ht="12.5">
      <c r="B168" s="34"/>
      <c r="C168" s="103"/>
      <c r="D168" s="104"/>
      <c r="E168" s="104"/>
      <c r="F168" s="105"/>
    </row>
    <row r="169" spans="2:6" ht="12.5">
      <c r="B169" s="34"/>
      <c r="C169" s="103"/>
      <c r="D169" s="104"/>
      <c r="E169" s="104"/>
      <c r="F169" s="105"/>
    </row>
    <row r="170" spans="2:6" ht="12.5">
      <c r="B170" s="34"/>
      <c r="C170" s="103"/>
      <c r="D170" s="104"/>
      <c r="E170" s="104"/>
      <c r="F170" s="105"/>
    </row>
    <row r="171" spans="2:6" ht="12.5">
      <c r="B171" s="34"/>
      <c r="C171" s="103"/>
      <c r="D171" s="104"/>
      <c r="E171" s="104"/>
      <c r="F171" s="105"/>
    </row>
    <row r="172" spans="2:6" ht="12.5">
      <c r="B172" s="34"/>
      <c r="C172" s="103"/>
      <c r="D172" s="104"/>
      <c r="E172" s="104"/>
      <c r="F172" s="105"/>
    </row>
    <row r="173" spans="2:6" ht="12.5">
      <c r="B173" s="34"/>
      <c r="C173" s="103"/>
      <c r="D173" s="104"/>
      <c r="E173" s="104"/>
      <c r="F173" s="105"/>
    </row>
    <row r="174" spans="2:6" ht="12.5">
      <c r="B174" s="34"/>
      <c r="C174" s="103"/>
      <c r="D174" s="104"/>
      <c r="E174" s="104"/>
      <c r="F174" s="105"/>
    </row>
    <row r="175" spans="2:6" ht="12.5">
      <c r="B175" s="34"/>
      <c r="C175" s="103"/>
      <c r="D175" s="104"/>
      <c r="E175" s="104"/>
      <c r="F175" s="105"/>
    </row>
    <row r="176" spans="2:6" ht="12.5">
      <c r="B176" s="34"/>
      <c r="C176" s="103"/>
      <c r="D176" s="104"/>
      <c r="E176" s="104"/>
      <c r="F176" s="105"/>
    </row>
    <row r="177" spans="2:6" ht="12.5">
      <c r="B177" s="34"/>
      <c r="C177" s="103"/>
      <c r="D177" s="104"/>
      <c r="E177" s="104"/>
      <c r="F177" s="105"/>
    </row>
    <row r="178" spans="2:6" ht="12.5">
      <c r="B178" s="34"/>
      <c r="C178" s="103"/>
      <c r="D178" s="104"/>
      <c r="E178" s="104"/>
      <c r="F178" s="105"/>
    </row>
    <row r="179" spans="2:6" ht="12.5">
      <c r="B179" s="34"/>
      <c r="C179" s="103"/>
      <c r="D179" s="104"/>
      <c r="E179" s="104"/>
      <c r="F179" s="105"/>
    </row>
    <row r="180" spans="2:6" ht="12.5">
      <c r="B180" s="34"/>
      <c r="C180" s="103"/>
      <c r="D180" s="104"/>
      <c r="E180" s="104"/>
      <c r="F180" s="105"/>
    </row>
    <row r="181" spans="2:6" ht="12.5">
      <c r="B181" s="34"/>
      <c r="C181" s="103"/>
      <c r="D181" s="104"/>
      <c r="E181" s="104"/>
      <c r="F181" s="105"/>
    </row>
    <row r="182" spans="2:6" ht="12.5">
      <c r="B182" s="34"/>
      <c r="C182" s="103"/>
      <c r="D182" s="104"/>
      <c r="E182" s="104"/>
      <c r="F182" s="105"/>
    </row>
    <row r="183" spans="2:6" ht="12.5">
      <c r="B183" s="34"/>
      <c r="C183" s="103"/>
      <c r="D183" s="104"/>
      <c r="E183" s="104"/>
      <c r="F183" s="105"/>
    </row>
    <row r="184" spans="2:6" ht="12.5">
      <c r="B184" s="34"/>
      <c r="C184" s="103"/>
      <c r="D184" s="104"/>
      <c r="E184" s="104"/>
      <c r="F184" s="105"/>
    </row>
    <row r="185" spans="2:6" ht="12.5">
      <c r="B185" s="34"/>
      <c r="C185" s="103"/>
      <c r="D185" s="104"/>
      <c r="E185" s="104"/>
      <c r="F185" s="105"/>
    </row>
    <row r="186" spans="2:6" ht="12.5">
      <c r="B186" s="34"/>
      <c r="C186" s="103"/>
      <c r="D186" s="104"/>
      <c r="E186" s="104"/>
      <c r="F186" s="105"/>
    </row>
    <row r="187" spans="2:6" ht="12.5">
      <c r="B187" s="34"/>
      <c r="C187" s="103"/>
      <c r="D187" s="104"/>
      <c r="E187" s="104"/>
      <c r="F187" s="105"/>
    </row>
    <row r="188" spans="2:6" ht="12.5">
      <c r="B188" s="34"/>
      <c r="C188" s="103"/>
      <c r="D188" s="104"/>
      <c r="E188" s="104"/>
      <c r="F188" s="105"/>
    </row>
    <row r="189" spans="2:6" ht="12.5">
      <c r="B189" s="34"/>
      <c r="C189" s="103"/>
      <c r="D189" s="104"/>
      <c r="E189" s="104"/>
      <c r="F189" s="105"/>
    </row>
    <row r="190" spans="2:6" ht="12.5">
      <c r="B190" s="34"/>
      <c r="C190" s="103"/>
      <c r="D190" s="104"/>
      <c r="E190" s="104"/>
      <c r="F190" s="105"/>
    </row>
    <row r="191" spans="2:6" ht="12.5">
      <c r="B191" s="34"/>
      <c r="C191" s="103"/>
      <c r="D191" s="104"/>
      <c r="E191" s="104"/>
      <c r="F191" s="105"/>
    </row>
    <row r="192" spans="2:6" ht="12.5">
      <c r="B192" s="34"/>
      <c r="C192" s="103"/>
      <c r="D192" s="104"/>
      <c r="E192" s="104"/>
      <c r="F192" s="105"/>
    </row>
    <row r="193" spans="2:6" ht="12.5">
      <c r="B193" s="34"/>
      <c r="C193" s="103"/>
      <c r="D193" s="104"/>
      <c r="E193" s="104"/>
      <c r="F193" s="105"/>
    </row>
    <row r="194" spans="2:6" ht="12.5">
      <c r="B194" s="34"/>
      <c r="C194" s="103"/>
      <c r="D194" s="104"/>
      <c r="E194" s="104"/>
      <c r="F194" s="105"/>
    </row>
    <row r="195" spans="2:6" ht="12.5">
      <c r="B195" s="34"/>
      <c r="C195" s="103"/>
      <c r="D195" s="104"/>
      <c r="E195" s="104"/>
      <c r="F195" s="105"/>
    </row>
    <row r="196" spans="2:6" ht="12.5">
      <c r="B196" s="34"/>
      <c r="C196" s="103"/>
      <c r="D196" s="104"/>
      <c r="E196" s="104"/>
      <c r="F196" s="105"/>
    </row>
    <row r="197" spans="2:6" ht="12.5">
      <c r="B197" s="34"/>
      <c r="C197" s="103"/>
      <c r="D197" s="104"/>
      <c r="E197" s="104"/>
      <c r="F197" s="105"/>
    </row>
    <row r="198" spans="2:6" ht="12.5">
      <c r="B198" s="34"/>
      <c r="C198" s="103"/>
      <c r="D198" s="104"/>
      <c r="E198" s="104"/>
      <c r="F198" s="105"/>
    </row>
    <row r="199" spans="2:6" ht="12.5">
      <c r="B199" s="34"/>
      <c r="C199" s="103"/>
      <c r="D199" s="104"/>
      <c r="E199" s="104"/>
      <c r="F199" s="105"/>
    </row>
    <row r="200" spans="2:6" ht="12.5">
      <c r="B200" s="34"/>
      <c r="C200" s="103"/>
      <c r="D200" s="104"/>
      <c r="E200" s="104"/>
      <c r="F200" s="105"/>
    </row>
    <row r="201" spans="2:6" ht="12.5">
      <c r="B201" s="34"/>
      <c r="C201" s="103"/>
      <c r="D201" s="104"/>
      <c r="E201" s="104"/>
      <c r="F201" s="105"/>
    </row>
    <row r="202" spans="2:6" ht="12.5">
      <c r="B202" s="34"/>
      <c r="C202" s="103"/>
      <c r="D202" s="104"/>
      <c r="E202" s="104"/>
      <c r="F202" s="105"/>
    </row>
    <row r="203" spans="2:6" ht="12.5">
      <c r="B203" s="34"/>
      <c r="C203" s="103"/>
      <c r="D203" s="104"/>
      <c r="E203" s="104"/>
      <c r="F203" s="105"/>
    </row>
    <row r="204" spans="2:6" ht="12.5">
      <c r="B204" s="34"/>
      <c r="C204" s="103"/>
      <c r="D204" s="104"/>
      <c r="E204" s="104"/>
      <c r="F204" s="105"/>
    </row>
    <row r="205" spans="2:6" ht="12.5">
      <c r="B205" s="34"/>
      <c r="C205" s="103"/>
      <c r="D205" s="104"/>
      <c r="E205" s="104"/>
      <c r="F205" s="105"/>
    </row>
    <row r="206" spans="2:6" ht="12.5">
      <c r="B206" s="34"/>
      <c r="C206" s="103"/>
      <c r="D206" s="104"/>
      <c r="E206" s="104"/>
      <c r="F206" s="105"/>
    </row>
    <row r="207" spans="2:6" ht="12.5">
      <c r="B207" s="34"/>
      <c r="C207" s="103"/>
      <c r="D207" s="104"/>
      <c r="E207" s="104"/>
      <c r="F207" s="105"/>
    </row>
    <row r="208" spans="2:6" ht="12.5">
      <c r="B208" s="34"/>
      <c r="C208" s="103"/>
      <c r="D208" s="104"/>
      <c r="E208" s="104"/>
      <c r="F208" s="105"/>
    </row>
    <row r="209" spans="2:6" ht="12.5">
      <c r="B209" s="34"/>
      <c r="C209" s="103"/>
      <c r="D209" s="104"/>
      <c r="E209" s="104"/>
      <c r="F209" s="105"/>
    </row>
    <row r="210" spans="2:6" ht="12.5">
      <c r="B210" s="34"/>
      <c r="C210" s="103"/>
      <c r="D210" s="104"/>
      <c r="E210" s="104"/>
      <c r="F210" s="105"/>
    </row>
    <row r="211" spans="2:6" ht="12.5">
      <c r="B211" s="34"/>
      <c r="C211" s="103"/>
      <c r="D211" s="104"/>
      <c r="E211" s="104"/>
      <c r="F211" s="105"/>
    </row>
    <row r="212" spans="2:6" ht="12.5">
      <c r="B212" s="34"/>
      <c r="C212" s="103"/>
      <c r="D212" s="104"/>
      <c r="E212" s="104"/>
      <c r="F212" s="105"/>
    </row>
    <row r="213" spans="2:6" ht="12.5">
      <c r="B213" s="34"/>
      <c r="C213" s="103"/>
      <c r="D213" s="104"/>
      <c r="E213" s="104"/>
      <c r="F213" s="105"/>
    </row>
    <row r="214" spans="2:6" ht="12.5">
      <c r="B214" s="34"/>
      <c r="C214" s="103"/>
      <c r="D214" s="104"/>
      <c r="E214" s="104"/>
      <c r="F214" s="105"/>
    </row>
    <row r="215" spans="2:6" ht="12.5">
      <c r="B215" s="34"/>
      <c r="C215" s="103"/>
      <c r="D215" s="104"/>
      <c r="E215" s="104"/>
      <c r="F215" s="105"/>
    </row>
    <row r="216" spans="2:6" ht="12.5">
      <c r="B216" s="34"/>
      <c r="C216" s="103"/>
      <c r="D216" s="104"/>
      <c r="E216" s="104"/>
      <c r="F216" s="105"/>
    </row>
    <row r="217" spans="2:6" ht="12.5">
      <c r="B217" s="34"/>
      <c r="C217" s="103"/>
      <c r="D217" s="104"/>
      <c r="E217" s="104"/>
      <c r="F217" s="105"/>
    </row>
    <row r="218" spans="2:6" ht="12.5">
      <c r="B218" s="34"/>
      <c r="C218" s="103"/>
      <c r="D218" s="104"/>
      <c r="E218" s="104"/>
      <c r="F218" s="105"/>
    </row>
    <row r="219" spans="2:6" ht="12.5">
      <c r="B219" s="34"/>
      <c r="C219" s="103"/>
      <c r="D219" s="104"/>
      <c r="E219" s="104"/>
      <c r="F219" s="105"/>
    </row>
    <row r="220" spans="2:6" ht="12.5">
      <c r="B220" s="34"/>
      <c r="C220" s="103"/>
      <c r="D220" s="104"/>
      <c r="E220" s="104"/>
      <c r="F220" s="105"/>
    </row>
    <row r="221" spans="2:6" ht="12.5">
      <c r="B221" s="34"/>
      <c r="C221" s="103"/>
      <c r="D221" s="104"/>
      <c r="E221" s="104"/>
      <c r="F221" s="105"/>
    </row>
    <row r="222" spans="2:6" ht="12.5">
      <c r="B222" s="34"/>
      <c r="C222" s="103"/>
      <c r="D222" s="104"/>
      <c r="E222" s="104"/>
      <c r="F222" s="105"/>
    </row>
    <row r="223" spans="2:6" ht="12.5">
      <c r="B223" s="34"/>
      <c r="C223" s="103"/>
      <c r="D223" s="104"/>
      <c r="E223" s="104"/>
      <c r="F223" s="105"/>
    </row>
    <row r="224" spans="2:6" ht="12.5">
      <c r="B224" s="34"/>
      <c r="C224" s="103"/>
      <c r="D224" s="104"/>
      <c r="E224" s="104"/>
      <c r="F224" s="105"/>
    </row>
    <row r="225" spans="2:6" ht="12.5">
      <c r="B225" s="34"/>
      <c r="C225" s="103"/>
      <c r="D225" s="104"/>
      <c r="E225" s="104"/>
      <c r="F225" s="105"/>
    </row>
    <row r="226" spans="2:6" ht="12.5">
      <c r="B226" s="34"/>
      <c r="C226" s="103"/>
      <c r="D226" s="104"/>
      <c r="E226" s="104"/>
      <c r="F226" s="105"/>
    </row>
    <row r="227" spans="2:6" ht="12.5">
      <c r="B227" s="34"/>
      <c r="C227" s="103"/>
      <c r="D227" s="104"/>
      <c r="E227" s="104"/>
      <c r="F227" s="105"/>
    </row>
    <row r="228" spans="2:6" ht="12.5">
      <c r="B228" s="34"/>
      <c r="C228" s="103"/>
      <c r="D228" s="104"/>
      <c r="E228" s="104"/>
      <c r="F228" s="105"/>
    </row>
    <row r="229" spans="2:6" ht="12.5">
      <c r="B229" s="34"/>
      <c r="C229" s="103"/>
      <c r="D229" s="104"/>
      <c r="E229" s="104"/>
      <c r="F229" s="105"/>
    </row>
    <row r="230" spans="2:6" ht="12.5">
      <c r="B230" s="34"/>
      <c r="C230" s="103"/>
      <c r="D230" s="104"/>
      <c r="E230" s="104"/>
      <c r="F230" s="105"/>
    </row>
    <row r="231" spans="2:6" ht="12.5">
      <c r="B231" s="34"/>
      <c r="C231" s="103"/>
      <c r="D231" s="104"/>
      <c r="E231" s="104"/>
      <c r="F231" s="105"/>
    </row>
    <row r="232" spans="2:6" ht="12.5">
      <c r="B232" s="34"/>
      <c r="C232" s="103"/>
      <c r="D232" s="104"/>
      <c r="E232" s="104"/>
      <c r="F232" s="105"/>
    </row>
    <row r="233" spans="2:6" ht="12.5">
      <c r="B233" s="34"/>
      <c r="C233" s="103"/>
      <c r="D233" s="104"/>
      <c r="E233" s="104"/>
      <c r="F233" s="105"/>
    </row>
    <row r="234" spans="2:6" ht="12.5">
      <c r="B234" s="34"/>
      <c r="C234" s="103"/>
      <c r="D234" s="104"/>
      <c r="E234" s="104"/>
      <c r="F234" s="105"/>
    </row>
    <row r="235" spans="2:6" ht="12.5">
      <c r="B235" s="34"/>
      <c r="C235" s="103"/>
      <c r="D235" s="104"/>
      <c r="E235" s="104"/>
      <c r="F235" s="105"/>
    </row>
    <row r="236" spans="2:6" ht="12.5">
      <c r="B236" s="34"/>
      <c r="C236" s="103"/>
      <c r="D236" s="104"/>
      <c r="E236" s="104"/>
      <c r="F236" s="105"/>
    </row>
    <row r="237" spans="2:6" ht="12.5">
      <c r="B237" s="34"/>
      <c r="C237" s="103"/>
      <c r="D237" s="104"/>
      <c r="E237" s="104"/>
      <c r="F237" s="105"/>
    </row>
    <row r="238" spans="2:6" ht="12.5">
      <c r="B238" s="34"/>
      <c r="C238" s="103"/>
      <c r="D238" s="104"/>
      <c r="E238" s="104"/>
      <c r="F238" s="105"/>
    </row>
    <row r="239" spans="2:6" ht="12.5">
      <c r="B239" s="34"/>
      <c r="C239" s="103"/>
      <c r="D239" s="104"/>
      <c r="E239" s="104"/>
      <c r="F239" s="105"/>
    </row>
    <row r="240" spans="2:6" ht="12.5">
      <c r="B240" s="34"/>
      <c r="C240" s="103"/>
      <c r="D240" s="104"/>
      <c r="E240" s="104"/>
      <c r="F240" s="105"/>
    </row>
    <row r="241" spans="2:6" ht="12.5">
      <c r="B241" s="34"/>
      <c r="C241" s="103"/>
      <c r="D241" s="104"/>
      <c r="E241" s="104"/>
      <c r="F241" s="105"/>
    </row>
    <row r="242" spans="2:6" ht="12.5">
      <c r="B242" s="34"/>
      <c r="C242" s="103"/>
      <c r="D242" s="104"/>
      <c r="E242" s="104"/>
      <c r="F242" s="105"/>
    </row>
    <row r="243" spans="2:6" ht="12.5">
      <c r="B243" s="34"/>
      <c r="C243" s="103"/>
      <c r="D243" s="104"/>
      <c r="E243" s="104"/>
      <c r="F243" s="105"/>
    </row>
    <row r="244" spans="2:6" ht="12.5">
      <c r="B244" s="34"/>
      <c r="C244" s="103"/>
      <c r="D244" s="104"/>
      <c r="E244" s="104"/>
      <c r="F244" s="105"/>
    </row>
    <row r="245" spans="2:6" ht="12.5">
      <c r="B245" s="34"/>
      <c r="C245" s="103"/>
      <c r="D245" s="104"/>
      <c r="E245" s="104"/>
      <c r="F245" s="105"/>
    </row>
    <row r="246" spans="2:6" ht="12.5">
      <c r="B246" s="34"/>
      <c r="C246" s="103"/>
      <c r="D246" s="104"/>
      <c r="E246" s="104"/>
      <c r="F246" s="105"/>
    </row>
    <row r="247" spans="2:6" ht="12.5">
      <c r="B247" s="34"/>
      <c r="C247" s="103"/>
      <c r="D247" s="104"/>
      <c r="E247" s="104"/>
      <c r="F247" s="105"/>
    </row>
    <row r="248" spans="2:6" ht="12.5">
      <c r="B248" s="34"/>
      <c r="C248" s="103"/>
      <c r="D248" s="104"/>
      <c r="E248" s="104"/>
      <c r="F248" s="105"/>
    </row>
  </sheetData>
  <conditionalFormatting sqref="D15:D19">
    <cfRule type="expression" dxfId="10" priority="1">
      <formula>$D15&gt;#REF!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054C0-7212-456C-B05D-F01DE4375E07}">
  <dimension ref="B1:L345"/>
  <sheetViews>
    <sheetView workbookViewId="0">
      <selection activeCell="H34" sqref="H34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46148</v>
      </c>
      <c r="C15" s="58">
        <f>SUMIF(F21:F5001,F15,C21:C5001)</f>
        <v>24750</v>
      </c>
      <c r="D15" s="59">
        <f>E15/C15</f>
        <v>36.201059393939396</v>
      </c>
      <c r="E15" s="59">
        <f>SUMIF(F21:F5001,F15,E21:E5001)</f>
        <v>895976.22000000009</v>
      </c>
      <c r="F15" s="60" t="s">
        <v>12</v>
      </c>
    </row>
    <row r="16" spans="2:10">
      <c r="B16" s="26">
        <f>B15</f>
        <v>46148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46148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46148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0.37923611111111111</v>
      </c>
      <c r="C21" s="110">
        <v>587</v>
      </c>
      <c r="D21" s="111">
        <v>36.6</v>
      </c>
      <c r="E21" s="111">
        <v>21484.2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0.38185185185185183</v>
      </c>
      <c r="C22" s="110">
        <v>123</v>
      </c>
      <c r="D22" s="111">
        <v>36.619999999999997</v>
      </c>
      <c r="E22" s="111">
        <v>4504.2599999999993</v>
      </c>
      <c r="F22" s="60" t="s">
        <v>12</v>
      </c>
    </row>
    <row r="23" spans="2:12">
      <c r="B23" s="109">
        <v>0.38185185185185183</v>
      </c>
      <c r="C23" s="110">
        <v>280</v>
      </c>
      <c r="D23" s="111">
        <v>36.619999999999997</v>
      </c>
      <c r="E23" s="111">
        <v>10253.599999999999</v>
      </c>
      <c r="F23" s="60" t="s">
        <v>12</v>
      </c>
    </row>
    <row r="24" spans="2:12">
      <c r="B24" s="109">
        <v>0.38307870370370373</v>
      </c>
      <c r="C24" s="110">
        <v>248</v>
      </c>
      <c r="D24" s="111">
        <v>36.64</v>
      </c>
      <c r="E24" s="111">
        <v>9086.7199999999993</v>
      </c>
      <c r="F24" s="60" t="s">
        <v>12</v>
      </c>
    </row>
    <row r="25" spans="2:12">
      <c r="B25" s="109">
        <v>0.38384259259259257</v>
      </c>
      <c r="C25" s="110">
        <v>120</v>
      </c>
      <c r="D25" s="111">
        <v>36.58</v>
      </c>
      <c r="E25" s="111">
        <v>4389.5999999999995</v>
      </c>
      <c r="F25" s="60" t="s">
        <v>12</v>
      </c>
    </row>
    <row r="26" spans="2:12">
      <c r="B26" s="109">
        <v>0.38427083333333334</v>
      </c>
      <c r="C26" s="110">
        <v>95</v>
      </c>
      <c r="D26" s="111">
        <v>36.54</v>
      </c>
      <c r="E26" s="111">
        <v>3471.2999999999997</v>
      </c>
      <c r="F26" s="60" t="s">
        <v>12</v>
      </c>
    </row>
    <row r="27" spans="2:12">
      <c r="B27" s="109">
        <v>0.38427083333333334</v>
      </c>
      <c r="C27" s="110">
        <v>41</v>
      </c>
      <c r="D27" s="111">
        <v>36.54</v>
      </c>
      <c r="E27" s="111">
        <v>1498.1399999999999</v>
      </c>
      <c r="F27" s="60" t="s">
        <v>12</v>
      </c>
    </row>
    <row r="28" spans="2:12">
      <c r="B28" s="109">
        <v>0.38516203703703705</v>
      </c>
      <c r="C28" s="110">
        <v>186</v>
      </c>
      <c r="D28" s="111">
        <v>36.56</v>
      </c>
      <c r="E28" s="111">
        <v>6800.1600000000008</v>
      </c>
      <c r="F28" s="60" t="s">
        <v>12</v>
      </c>
    </row>
    <row r="29" spans="2:12">
      <c r="B29" s="109">
        <v>0.38516203703703705</v>
      </c>
      <c r="C29" s="110">
        <v>16</v>
      </c>
      <c r="D29" s="111">
        <v>36.56</v>
      </c>
      <c r="E29" s="111">
        <v>584.96</v>
      </c>
      <c r="F29" s="60" t="s">
        <v>12</v>
      </c>
    </row>
    <row r="30" spans="2:12">
      <c r="B30" s="109">
        <v>0.38616898148148149</v>
      </c>
      <c r="C30" s="110">
        <v>95</v>
      </c>
      <c r="D30" s="111">
        <v>36.56</v>
      </c>
      <c r="E30" s="111">
        <v>3473.2000000000003</v>
      </c>
      <c r="F30" s="60" t="s">
        <v>12</v>
      </c>
    </row>
    <row r="31" spans="2:12">
      <c r="B31" s="109">
        <v>0.38734953703703706</v>
      </c>
      <c r="C31" s="110">
        <v>176</v>
      </c>
      <c r="D31" s="111">
        <v>36.520000000000003</v>
      </c>
      <c r="E31" s="111">
        <v>6427.52</v>
      </c>
      <c r="F31" s="60" t="s">
        <v>12</v>
      </c>
    </row>
    <row r="32" spans="2:12">
      <c r="B32" s="109">
        <v>0.39089120370370373</v>
      </c>
      <c r="C32" s="110">
        <v>425</v>
      </c>
      <c r="D32" s="111">
        <v>36.54</v>
      </c>
      <c r="E32" s="111">
        <v>15529.5</v>
      </c>
      <c r="F32" s="60" t="s">
        <v>12</v>
      </c>
    </row>
    <row r="33" spans="2:6">
      <c r="B33" s="109">
        <v>0.39177083333333335</v>
      </c>
      <c r="C33" s="110">
        <v>84</v>
      </c>
      <c r="D33" s="111">
        <v>36.5</v>
      </c>
      <c r="E33" s="111">
        <v>3066</v>
      </c>
      <c r="F33" s="60" t="s">
        <v>12</v>
      </c>
    </row>
    <row r="34" spans="2:6">
      <c r="B34" s="109">
        <v>0.39658564814814817</v>
      </c>
      <c r="C34" s="110">
        <v>600</v>
      </c>
      <c r="D34" s="111">
        <v>36.58</v>
      </c>
      <c r="E34" s="111">
        <v>21948</v>
      </c>
      <c r="F34" s="60" t="s">
        <v>12</v>
      </c>
    </row>
    <row r="35" spans="2:6">
      <c r="B35" s="109">
        <v>0.39924768518518516</v>
      </c>
      <c r="C35" s="110">
        <v>99</v>
      </c>
      <c r="D35" s="111">
        <v>36.54</v>
      </c>
      <c r="E35" s="111">
        <v>3617.46</v>
      </c>
      <c r="F35" s="60" t="s">
        <v>12</v>
      </c>
    </row>
    <row r="36" spans="2:6">
      <c r="B36" s="109">
        <v>0.40092592592592591</v>
      </c>
      <c r="C36" s="110">
        <v>110</v>
      </c>
      <c r="D36" s="111">
        <v>36.54</v>
      </c>
      <c r="E36" s="111">
        <v>4019.4</v>
      </c>
      <c r="F36" s="60" t="s">
        <v>12</v>
      </c>
    </row>
    <row r="37" spans="2:6">
      <c r="B37" s="109">
        <v>0.40417824074074077</v>
      </c>
      <c r="C37" s="110">
        <v>296</v>
      </c>
      <c r="D37" s="111">
        <v>36.54</v>
      </c>
      <c r="E37" s="111">
        <v>10815.84</v>
      </c>
      <c r="F37" s="60" t="s">
        <v>12</v>
      </c>
    </row>
    <row r="38" spans="2:6">
      <c r="B38" s="109">
        <v>0.4057175925925926</v>
      </c>
      <c r="C38" s="110">
        <v>121</v>
      </c>
      <c r="D38" s="111">
        <v>36.54</v>
      </c>
      <c r="E38" s="111">
        <v>4421.34</v>
      </c>
      <c r="F38" s="60" t="s">
        <v>12</v>
      </c>
    </row>
    <row r="39" spans="2:6">
      <c r="B39" s="109">
        <v>0.40711805555555558</v>
      </c>
      <c r="C39" s="110">
        <v>247</v>
      </c>
      <c r="D39" s="111">
        <v>36.5</v>
      </c>
      <c r="E39" s="111">
        <v>9015.5</v>
      </c>
      <c r="F39" s="60" t="s">
        <v>12</v>
      </c>
    </row>
    <row r="40" spans="2:6">
      <c r="B40" s="109">
        <v>0.41010416666666666</v>
      </c>
      <c r="C40" s="110">
        <v>163</v>
      </c>
      <c r="D40" s="111">
        <v>36.479999999999997</v>
      </c>
      <c r="E40" s="111">
        <v>5946.24</v>
      </c>
      <c r="F40" s="60" t="s">
        <v>12</v>
      </c>
    </row>
    <row r="41" spans="2:6">
      <c r="B41" s="109">
        <v>0.41010416666666666</v>
      </c>
      <c r="C41" s="110">
        <v>68</v>
      </c>
      <c r="D41" s="111">
        <v>36.479999999999997</v>
      </c>
      <c r="E41" s="111">
        <v>2480.64</v>
      </c>
      <c r="F41" s="60" t="s">
        <v>12</v>
      </c>
    </row>
    <row r="42" spans="2:6">
      <c r="B42" s="109">
        <v>0.4123148148148148</v>
      </c>
      <c r="C42" s="110">
        <v>225</v>
      </c>
      <c r="D42" s="111">
        <v>36.46</v>
      </c>
      <c r="E42" s="111">
        <v>8203.5</v>
      </c>
      <c r="F42" s="60" t="s">
        <v>12</v>
      </c>
    </row>
    <row r="43" spans="2:6">
      <c r="B43" s="109">
        <v>0.4142824074074074</v>
      </c>
      <c r="C43" s="110">
        <v>53</v>
      </c>
      <c r="D43" s="111">
        <v>36.42</v>
      </c>
      <c r="E43" s="111">
        <v>1930.26</v>
      </c>
      <c r="F43" s="60" t="s">
        <v>12</v>
      </c>
    </row>
    <row r="44" spans="2:6">
      <c r="B44" s="109">
        <v>0.41597222222222224</v>
      </c>
      <c r="C44" s="110">
        <v>35</v>
      </c>
      <c r="D44" s="111">
        <v>36.42</v>
      </c>
      <c r="E44" s="111">
        <v>1274.7</v>
      </c>
      <c r="F44" s="60" t="s">
        <v>12</v>
      </c>
    </row>
    <row r="45" spans="2:6">
      <c r="B45" s="109">
        <v>0.41649305555555555</v>
      </c>
      <c r="C45" s="110">
        <v>213</v>
      </c>
      <c r="D45" s="111">
        <v>36.380000000000003</v>
      </c>
      <c r="E45" s="111">
        <v>7748.9400000000005</v>
      </c>
      <c r="F45" s="60" t="s">
        <v>12</v>
      </c>
    </row>
    <row r="46" spans="2:6">
      <c r="B46" s="109">
        <v>0.41918981481481482</v>
      </c>
      <c r="C46" s="110">
        <v>47</v>
      </c>
      <c r="D46" s="111">
        <v>36.299999999999997</v>
      </c>
      <c r="E46" s="111">
        <v>1706.1</v>
      </c>
      <c r="F46" s="60" t="s">
        <v>12</v>
      </c>
    </row>
    <row r="47" spans="2:6">
      <c r="B47" s="109">
        <v>0.41918981481481482</v>
      </c>
      <c r="C47" s="110">
        <v>81</v>
      </c>
      <c r="D47" s="111">
        <v>36.299999999999997</v>
      </c>
      <c r="E47" s="111">
        <v>2940.2999999999997</v>
      </c>
      <c r="F47" s="60" t="s">
        <v>12</v>
      </c>
    </row>
    <row r="48" spans="2:6">
      <c r="B48" s="109">
        <v>0.42075231481481479</v>
      </c>
      <c r="C48" s="110">
        <v>88</v>
      </c>
      <c r="D48" s="111">
        <v>36.28</v>
      </c>
      <c r="E48" s="111">
        <v>3192.6400000000003</v>
      </c>
      <c r="F48" s="60" t="s">
        <v>12</v>
      </c>
    </row>
    <row r="49" spans="2:6">
      <c r="B49" s="109">
        <v>0.42075231481481479</v>
      </c>
      <c r="C49" s="110">
        <v>182</v>
      </c>
      <c r="D49" s="111">
        <v>36.28</v>
      </c>
      <c r="E49" s="111">
        <v>6602.96</v>
      </c>
      <c r="F49" s="60" t="s">
        <v>12</v>
      </c>
    </row>
    <row r="50" spans="2:6">
      <c r="B50" s="109">
        <v>0.42540509259259257</v>
      </c>
      <c r="C50" s="110">
        <v>253</v>
      </c>
      <c r="D50" s="111">
        <v>36.28</v>
      </c>
      <c r="E50" s="111">
        <v>9178.84</v>
      </c>
      <c r="F50" s="60" t="s">
        <v>12</v>
      </c>
    </row>
    <row r="51" spans="2:6">
      <c r="B51" s="109">
        <v>0.42581018518518521</v>
      </c>
      <c r="C51" s="110">
        <v>162</v>
      </c>
      <c r="D51" s="111">
        <v>36.22</v>
      </c>
      <c r="E51" s="111">
        <v>5867.6399999999994</v>
      </c>
      <c r="F51" s="60" t="s">
        <v>12</v>
      </c>
    </row>
    <row r="52" spans="2:6">
      <c r="B52" s="109">
        <v>0.42899305555555556</v>
      </c>
      <c r="C52" s="110">
        <v>130</v>
      </c>
      <c r="D52" s="111">
        <v>36.28</v>
      </c>
      <c r="E52" s="111">
        <v>4716.4000000000005</v>
      </c>
      <c r="F52" s="60" t="s">
        <v>12</v>
      </c>
    </row>
    <row r="53" spans="2:6">
      <c r="B53" s="109">
        <v>0.42984953703703704</v>
      </c>
      <c r="C53" s="110">
        <v>144</v>
      </c>
      <c r="D53" s="111">
        <v>36.24</v>
      </c>
      <c r="E53" s="111">
        <v>5218.5600000000004</v>
      </c>
      <c r="F53" s="60" t="s">
        <v>12</v>
      </c>
    </row>
    <row r="54" spans="2:6">
      <c r="B54" s="109">
        <v>0.43600694444444443</v>
      </c>
      <c r="C54" s="110">
        <v>2</v>
      </c>
      <c r="D54" s="111">
        <v>36.26</v>
      </c>
      <c r="E54" s="111">
        <v>72.52</v>
      </c>
      <c r="F54" s="60" t="s">
        <v>12</v>
      </c>
    </row>
    <row r="55" spans="2:6">
      <c r="B55" s="109">
        <v>0.43600694444444443</v>
      </c>
      <c r="C55" s="110">
        <v>111</v>
      </c>
      <c r="D55" s="111">
        <v>36.26</v>
      </c>
      <c r="E55" s="111">
        <v>4024.8599999999997</v>
      </c>
      <c r="F55" s="60" t="s">
        <v>12</v>
      </c>
    </row>
    <row r="56" spans="2:6">
      <c r="B56" s="109">
        <v>0.43600694444444443</v>
      </c>
      <c r="C56" s="110">
        <v>201</v>
      </c>
      <c r="D56" s="111">
        <v>36.26</v>
      </c>
      <c r="E56" s="111">
        <v>7288.2599999999993</v>
      </c>
      <c r="F56" s="60" t="s">
        <v>12</v>
      </c>
    </row>
    <row r="57" spans="2:6">
      <c r="B57" s="109">
        <v>0.44481481481481483</v>
      </c>
      <c r="C57" s="110">
        <v>658</v>
      </c>
      <c r="D57" s="111">
        <v>36.380000000000003</v>
      </c>
      <c r="E57" s="111">
        <v>23938.04</v>
      </c>
      <c r="F57" s="60" t="s">
        <v>12</v>
      </c>
    </row>
    <row r="58" spans="2:6">
      <c r="B58" s="109">
        <v>0.45157407407407407</v>
      </c>
      <c r="C58" s="110">
        <v>399</v>
      </c>
      <c r="D58" s="111">
        <v>36.46</v>
      </c>
      <c r="E58" s="111">
        <v>14547.54</v>
      </c>
      <c r="F58" s="60" t="s">
        <v>12</v>
      </c>
    </row>
    <row r="59" spans="2:6">
      <c r="B59" s="109">
        <v>0.45300925925925928</v>
      </c>
      <c r="C59" s="110">
        <v>83</v>
      </c>
      <c r="D59" s="111">
        <v>36.299999999999997</v>
      </c>
      <c r="E59" s="111">
        <v>3012.8999999999996</v>
      </c>
      <c r="F59" s="60" t="s">
        <v>12</v>
      </c>
    </row>
    <row r="60" spans="2:6">
      <c r="B60" s="109">
        <v>0.45525462962962965</v>
      </c>
      <c r="C60" s="110">
        <v>91</v>
      </c>
      <c r="D60" s="111">
        <v>36.08</v>
      </c>
      <c r="E60" s="111">
        <v>3283.2799999999997</v>
      </c>
      <c r="F60" s="60" t="s">
        <v>12</v>
      </c>
    </row>
    <row r="61" spans="2:6">
      <c r="B61" s="109">
        <v>0.45630787037037035</v>
      </c>
      <c r="C61" s="110">
        <v>84</v>
      </c>
      <c r="D61" s="111">
        <v>36.1</v>
      </c>
      <c r="E61" s="111">
        <v>3032.4</v>
      </c>
      <c r="F61" s="60" t="s">
        <v>12</v>
      </c>
    </row>
    <row r="62" spans="2:6">
      <c r="B62" s="109">
        <v>0.45763888888888887</v>
      </c>
      <c r="C62" s="110">
        <v>83</v>
      </c>
      <c r="D62" s="111">
        <v>36.06</v>
      </c>
      <c r="E62" s="111">
        <v>2992.98</v>
      </c>
      <c r="F62" s="60" t="s">
        <v>12</v>
      </c>
    </row>
    <row r="63" spans="2:6">
      <c r="B63" s="109">
        <v>0.45961805555555557</v>
      </c>
      <c r="C63" s="110">
        <v>90</v>
      </c>
      <c r="D63" s="111">
        <v>36.020000000000003</v>
      </c>
      <c r="E63" s="111">
        <v>3241.8</v>
      </c>
      <c r="F63" s="60" t="s">
        <v>12</v>
      </c>
    </row>
    <row r="64" spans="2:6">
      <c r="B64" s="109">
        <v>0.4611689814814815</v>
      </c>
      <c r="C64" s="110">
        <v>145</v>
      </c>
      <c r="D64" s="111">
        <v>36.119999999999997</v>
      </c>
      <c r="E64" s="111">
        <v>5237.3999999999996</v>
      </c>
      <c r="F64" s="60" t="s">
        <v>12</v>
      </c>
    </row>
    <row r="65" spans="2:6">
      <c r="B65" s="109">
        <v>0.46313657407407405</v>
      </c>
      <c r="C65" s="110">
        <v>91</v>
      </c>
      <c r="D65" s="111">
        <v>36.08</v>
      </c>
      <c r="E65" s="111">
        <v>3283.2799999999997</v>
      </c>
      <c r="F65" s="60" t="s">
        <v>12</v>
      </c>
    </row>
    <row r="66" spans="2:6">
      <c r="B66" s="109">
        <v>0.46552083333333333</v>
      </c>
      <c r="C66" s="110">
        <v>88</v>
      </c>
      <c r="D66" s="111">
        <v>36.04</v>
      </c>
      <c r="E66" s="111">
        <v>3171.52</v>
      </c>
      <c r="F66" s="60" t="s">
        <v>12</v>
      </c>
    </row>
    <row r="67" spans="2:6">
      <c r="B67" s="109">
        <v>0.46682870370370372</v>
      </c>
      <c r="C67" s="110">
        <v>103</v>
      </c>
      <c r="D67" s="111">
        <v>36.020000000000003</v>
      </c>
      <c r="E67" s="111">
        <v>3710.0600000000004</v>
      </c>
      <c r="F67" s="60" t="s">
        <v>12</v>
      </c>
    </row>
    <row r="68" spans="2:6">
      <c r="B68" s="109">
        <v>0.46812500000000001</v>
      </c>
      <c r="C68" s="110">
        <v>100</v>
      </c>
      <c r="D68" s="111">
        <v>36.020000000000003</v>
      </c>
      <c r="E68" s="111">
        <v>3602.0000000000005</v>
      </c>
      <c r="F68" s="60" t="s">
        <v>12</v>
      </c>
    </row>
    <row r="69" spans="2:6">
      <c r="B69" s="109">
        <v>0.46979166666666666</v>
      </c>
      <c r="C69" s="110">
        <v>121</v>
      </c>
      <c r="D69" s="111">
        <v>36</v>
      </c>
      <c r="E69" s="111">
        <v>4356</v>
      </c>
      <c r="F69" s="60" t="s">
        <v>12</v>
      </c>
    </row>
    <row r="70" spans="2:6">
      <c r="B70" s="109">
        <v>0.47138888888888891</v>
      </c>
      <c r="C70" s="110">
        <v>86</v>
      </c>
      <c r="D70" s="111">
        <v>36</v>
      </c>
      <c r="E70" s="111">
        <v>3096</v>
      </c>
      <c r="F70" s="60" t="s">
        <v>12</v>
      </c>
    </row>
    <row r="71" spans="2:6">
      <c r="B71" s="109">
        <v>0.47317129629629628</v>
      </c>
      <c r="C71" s="110">
        <v>89</v>
      </c>
      <c r="D71" s="111">
        <v>35.92</v>
      </c>
      <c r="E71" s="111">
        <v>3196.88</v>
      </c>
      <c r="F71" s="60" t="s">
        <v>12</v>
      </c>
    </row>
    <row r="72" spans="2:6">
      <c r="B72" s="109">
        <v>0.47885416666666669</v>
      </c>
      <c r="C72" s="110">
        <v>75</v>
      </c>
      <c r="D72" s="111">
        <v>36.04</v>
      </c>
      <c r="E72" s="111">
        <v>2703</v>
      </c>
      <c r="F72" s="60" t="s">
        <v>12</v>
      </c>
    </row>
    <row r="73" spans="2:6">
      <c r="B73" s="109">
        <v>0.47885416666666669</v>
      </c>
      <c r="C73" s="110">
        <v>117</v>
      </c>
      <c r="D73" s="111">
        <v>36.04</v>
      </c>
      <c r="E73" s="111">
        <v>4216.68</v>
      </c>
      <c r="F73" s="60" t="s">
        <v>12</v>
      </c>
    </row>
    <row r="74" spans="2:6">
      <c r="B74" s="109">
        <v>0.48043981481481479</v>
      </c>
      <c r="C74" s="110">
        <v>10</v>
      </c>
      <c r="D74" s="111">
        <v>36.06</v>
      </c>
      <c r="E74" s="111">
        <v>360.6</v>
      </c>
      <c r="F74" s="60" t="s">
        <v>12</v>
      </c>
    </row>
    <row r="75" spans="2:6">
      <c r="B75" s="109">
        <v>0.48043981481481479</v>
      </c>
      <c r="C75" s="110">
        <v>123</v>
      </c>
      <c r="D75" s="111">
        <v>36.06</v>
      </c>
      <c r="E75" s="111">
        <v>4435.38</v>
      </c>
      <c r="F75" s="60" t="s">
        <v>12</v>
      </c>
    </row>
    <row r="76" spans="2:6">
      <c r="B76" s="109">
        <v>0.48043981481481479</v>
      </c>
      <c r="C76" s="110">
        <v>24</v>
      </c>
      <c r="D76" s="111">
        <v>36.06</v>
      </c>
      <c r="E76" s="111">
        <v>865.44</v>
      </c>
      <c r="F76" s="60" t="s">
        <v>12</v>
      </c>
    </row>
    <row r="77" spans="2:6">
      <c r="B77" s="109">
        <v>0.48343750000000002</v>
      </c>
      <c r="C77" s="110">
        <v>164</v>
      </c>
      <c r="D77" s="111">
        <v>36.08</v>
      </c>
      <c r="E77" s="111">
        <v>5917.12</v>
      </c>
      <c r="F77" s="60" t="s">
        <v>12</v>
      </c>
    </row>
    <row r="78" spans="2:6">
      <c r="B78" s="109">
        <v>0.48656250000000001</v>
      </c>
      <c r="C78" s="110">
        <v>116</v>
      </c>
      <c r="D78" s="111">
        <v>36.020000000000003</v>
      </c>
      <c r="E78" s="111">
        <v>4178.3200000000006</v>
      </c>
      <c r="F78" s="60" t="s">
        <v>12</v>
      </c>
    </row>
    <row r="79" spans="2:6">
      <c r="B79" s="109">
        <v>0.49094907407407407</v>
      </c>
      <c r="C79" s="110">
        <v>232</v>
      </c>
      <c r="D79" s="111">
        <v>36.1</v>
      </c>
      <c r="E79" s="111">
        <v>8375.2000000000007</v>
      </c>
      <c r="F79" s="60" t="s">
        <v>12</v>
      </c>
    </row>
    <row r="80" spans="2:6">
      <c r="B80" s="109">
        <v>0.49402777777777779</v>
      </c>
      <c r="C80" s="110">
        <v>124</v>
      </c>
      <c r="D80" s="111">
        <v>36.08</v>
      </c>
      <c r="E80" s="111">
        <v>4473.92</v>
      </c>
      <c r="F80" s="60" t="s">
        <v>12</v>
      </c>
    </row>
    <row r="81" spans="2:6">
      <c r="B81" s="109">
        <v>0.49548611111111113</v>
      </c>
      <c r="C81" s="110">
        <v>89</v>
      </c>
      <c r="D81" s="111">
        <v>36.04</v>
      </c>
      <c r="E81" s="111">
        <v>3207.56</v>
      </c>
      <c r="F81" s="60" t="s">
        <v>12</v>
      </c>
    </row>
    <row r="82" spans="2:6">
      <c r="B82" s="109">
        <v>0.49732638888888892</v>
      </c>
      <c r="C82" s="110">
        <v>110</v>
      </c>
      <c r="D82" s="111">
        <v>35.94</v>
      </c>
      <c r="E82" s="111">
        <v>3953.3999999999996</v>
      </c>
      <c r="F82" s="60" t="s">
        <v>12</v>
      </c>
    </row>
    <row r="83" spans="2:6">
      <c r="B83" s="109">
        <v>0.49975694444444446</v>
      </c>
      <c r="C83" s="110">
        <v>87</v>
      </c>
      <c r="D83" s="111">
        <v>35.76</v>
      </c>
      <c r="E83" s="111">
        <v>3111.12</v>
      </c>
      <c r="F83" s="60" t="s">
        <v>12</v>
      </c>
    </row>
    <row r="84" spans="2:6">
      <c r="B84" s="109">
        <v>0.50084490740740739</v>
      </c>
      <c r="C84" s="110">
        <v>83</v>
      </c>
      <c r="D84" s="111">
        <v>35.72</v>
      </c>
      <c r="E84" s="111">
        <v>2964.7599999999998</v>
      </c>
      <c r="F84" s="60" t="s">
        <v>12</v>
      </c>
    </row>
    <row r="85" spans="2:6">
      <c r="B85" s="109">
        <v>0.50366898148148154</v>
      </c>
      <c r="C85" s="110">
        <v>104</v>
      </c>
      <c r="D85" s="111">
        <v>35.6</v>
      </c>
      <c r="E85" s="111">
        <v>3702.4</v>
      </c>
      <c r="F85" s="60" t="s">
        <v>12</v>
      </c>
    </row>
    <row r="86" spans="2:6">
      <c r="B86" s="109">
        <v>0.50474537037037037</v>
      </c>
      <c r="C86" s="110">
        <v>87</v>
      </c>
      <c r="D86" s="111">
        <v>35.58</v>
      </c>
      <c r="E86" s="111">
        <v>3095.46</v>
      </c>
      <c r="F86" s="60" t="s">
        <v>12</v>
      </c>
    </row>
    <row r="87" spans="2:6">
      <c r="B87" s="109">
        <v>0.50690972222222219</v>
      </c>
      <c r="C87" s="110">
        <v>100</v>
      </c>
      <c r="D87" s="111">
        <v>35.54</v>
      </c>
      <c r="E87" s="111">
        <v>3554</v>
      </c>
      <c r="F87" s="60" t="s">
        <v>12</v>
      </c>
    </row>
    <row r="88" spans="2:6">
      <c r="B88" s="109">
        <v>0.50831018518518523</v>
      </c>
      <c r="C88" s="110">
        <v>83</v>
      </c>
      <c r="D88" s="111">
        <v>35.520000000000003</v>
      </c>
      <c r="E88" s="111">
        <v>2948.1600000000003</v>
      </c>
      <c r="F88" s="60" t="s">
        <v>12</v>
      </c>
    </row>
    <row r="89" spans="2:6">
      <c r="B89" s="109">
        <v>0.51521990740740742</v>
      </c>
      <c r="C89" s="110">
        <v>193</v>
      </c>
      <c r="D89" s="111">
        <v>35.72</v>
      </c>
      <c r="E89" s="111">
        <v>6893.96</v>
      </c>
      <c r="F89" s="60" t="s">
        <v>12</v>
      </c>
    </row>
    <row r="90" spans="2:6">
      <c r="B90" s="109">
        <v>0.51777777777777778</v>
      </c>
      <c r="C90" s="110">
        <v>97</v>
      </c>
      <c r="D90" s="111">
        <v>35.82</v>
      </c>
      <c r="E90" s="111">
        <v>3474.54</v>
      </c>
      <c r="F90" s="60" t="s">
        <v>12</v>
      </c>
    </row>
    <row r="91" spans="2:6">
      <c r="B91" s="109">
        <v>0.51828703703703705</v>
      </c>
      <c r="C91" s="110">
        <v>99</v>
      </c>
      <c r="D91" s="111">
        <v>35.74</v>
      </c>
      <c r="E91" s="111">
        <v>3538.26</v>
      </c>
      <c r="F91" s="60" t="s">
        <v>12</v>
      </c>
    </row>
    <row r="92" spans="2:6">
      <c r="B92" s="109">
        <v>0.52695601851851848</v>
      </c>
      <c r="C92" s="110">
        <v>201</v>
      </c>
      <c r="D92" s="111">
        <v>35.92</v>
      </c>
      <c r="E92" s="111">
        <v>7219.92</v>
      </c>
      <c r="F92" s="60" t="s">
        <v>12</v>
      </c>
    </row>
    <row r="93" spans="2:6">
      <c r="B93" s="109">
        <v>0.52695601851851848</v>
      </c>
      <c r="C93" s="110">
        <v>215</v>
      </c>
      <c r="D93" s="111">
        <v>35.92</v>
      </c>
      <c r="E93" s="111">
        <v>7722.8</v>
      </c>
      <c r="F93" s="60" t="s">
        <v>12</v>
      </c>
    </row>
    <row r="94" spans="2:6">
      <c r="B94" s="109">
        <v>0.52876157407407409</v>
      </c>
      <c r="C94" s="110">
        <v>82</v>
      </c>
      <c r="D94" s="111">
        <v>35.94</v>
      </c>
      <c r="E94" s="111">
        <v>2947.08</v>
      </c>
      <c r="F94" s="60" t="s">
        <v>12</v>
      </c>
    </row>
    <row r="95" spans="2:6">
      <c r="B95" s="109">
        <v>0.53214120370370366</v>
      </c>
      <c r="C95" s="110">
        <v>87</v>
      </c>
      <c r="D95" s="111">
        <v>35.96</v>
      </c>
      <c r="E95" s="111">
        <v>3128.52</v>
      </c>
      <c r="F95" s="60" t="s">
        <v>12</v>
      </c>
    </row>
    <row r="96" spans="2:6">
      <c r="B96" s="109">
        <v>0.53403935185185181</v>
      </c>
      <c r="C96" s="110">
        <v>85</v>
      </c>
      <c r="D96" s="111">
        <v>35.94</v>
      </c>
      <c r="E96" s="111">
        <v>3054.8999999999996</v>
      </c>
      <c r="F96" s="60" t="s">
        <v>12</v>
      </c>
    </row>
    <row r="97" spans="2:6">
      <c r="B97" s="109">
        <v>0.53686342592592595</v>
      </c>
      <c r="C97" s="110">
        <v>87</v>
      </c>
      <c r="D97" s="111">
        <v>35.94</v>
      </c>
      <c r="E97" s="111">
        <v>3126.7799999999997</v>
      </c>
      <c r="F97" s="60" t="s">
        <v>12</v>
      </c>
    </row>
    <row r="98" spans="2:6">
      <c r="B98" s="109">
        <v>0.53943287037037035</v>
      </c>
      <c r="C98" s="110">
        <v>83</v>
      </c>
      <c r="D98" s="111">
        <v>35.92</v>
      </c>
      <c r="E98" s="111">
        <v>2981.36</v>
      </c>
      <c r="F98" s="60" t="s">
        <v>12</v>
      </c>
    </row>
    <row r="99" spans="2:6">
      <c r="B99" s="109">
        <v>0.541412037037037</v>
      </c>
      <c r="C99" s="110">
        <v>89</v>
      </c>
      <c r="D99" s="111">
        <v>35.880000000000003</v>
      </c>
      <c r="E99" s="111">
        <v>3193.32</v>
      </c>
      <c r="F99" s="60" t="s">
        <v>12</v>
      </c>
    </row>
    <row r="100" spans="2:6">
      <c r="B100" s="109">
        <v>0.54288194444444449</v>
      </c>
      <c r="C100" s="110">
        <v>96</v>
      </c>
      <c r="D100" s="111">
        <v>35.86</v>
      </c>
      <c r="E100" s="111">
        <v>3442.56</v>
      </c>
      <c r="F100" s="60" t="s">
        <v>12</v>
      </c>
    </row>
    <row r="101" spans="2:6">
      <c r="B101" s="109">
        <v>0.54690972222222223</v>
      </c>
      <c r="C101" s="110">
        <v>56</v>
      </c>
      <c r="D101" s="111">
        <v>35.94</v>
      </c>
      <c r="E101" s="111">
        <v>2012.6399999999999</v>
      </c>
      <c r="F101" s="60" t="s">
        <v>12</v>
      </c>
    </row>
    <row r="102" spans="2:6">
      <c r="B102" s="109">
        <v>0.54690972222222223</v>
      </c>
      <c r="C102" s="110">
        <v>32</v>
      </c>
      <c r="D102" s="111">
        <v>35.94</v>
      </c>
      <c r="E102" s="111">
        <v>1150.08</v>
      </c>
      <c r="F102" s="60" t="s">
        <v>12</v>
      </c>
    </row>
    <row r="103" spans="2:6">
      <c r="B103" s="109">
        <v>0.55090277777777774</v>
      </c>
      <c r="C103" s="110">
        <v>86</v>
      </c>
      <c r="D103" s="111">
        <v>35.92</v>
      </c>
      <c r="E103" s="111">
        <v>3089.1200000000003</v>
      </c>
      <c r="F103" s="60" t="s">
        <v>12</v>
      </c>
    </row>
    <row r="104" spans="2:6">
      <c r="B104" s="109">
        <v>0.5516550925925926</v>
      </c>
      <c r="C104" s="110">
        <v>84</v>
      </c>
      <c r="D104" s="111">
        <v>35.94</v>
      </c>
      <c r="E104" s="111">
        <v>3018.96</v>
      </c>
      <c r="F104" s="60" t="s">
        <v>12</v>
      </c>
    </row>
    <row r="105" spans="2:6">
      <c r="B105" s="109">
        <v>0.56002314814814813</v>
      </c>
      <c r="C105" s="110">
        <v>206</v>
      </c>
      <c r="D105" s="111">
        <v>36.020000000000003</v>
      </c>
      <c r="E105" s="111">
        <v>7420.1200000000008</v>
      </c>
      <c r="F105" s="60" t="s">
        <v>12</v>
      </c>
    </row>
    <row r="106" spans="2:6">
      <c r="B106" s="109">
        <v>0.56260416666666668</v>
      </c>
      <c r="C106" s="110">
        <v>91</v>
      </c>
      <c r="D106" s="111">
        <v>35.979999999999997</v>
      </c>
      <c r="E106" s="111">
        <v>3274.18</v>
      </c>
      <c r="F106" s="60" t="s">
        <v>12</v>
      </c>
    </row>
    <row r="107" spans="2:6">
      <c r="B107" s="109">
        <v>0.5632638888888889</v>
      </c>
      <c r="C107" s="110">
        <v>84</v>
      </c>
      <c r="D107" s="111">
        <v>35.96</v>
      </c>
      <c r="E107" s="111">
        <v>3020.64</v>
      </c>
      <c r="F107" s="60" t="s">
        <v>12</v>
      </c>
    </row>
    <row r="108" spans="2:6">
      <c r="B108" s="109">
        <v>0.56596064814814817</v>
      </c>
      <c r="C108" s="110">
        <v>82</v>
      </c>
      <c r="D108" s="111">
        <v>35.880000000000003</v>
      </c>
      <c r="E108" s="111">
        <v>2942.1600000000003</v>
      </c>
      <c r="F108" s="60" t="s">
        <v>12</v>
      </c>
    </row>
    <row r="109" spans="2:6">
      <c r="B109" s="109">
        <v>0.5706134259259259</v>
      </c>
      <c r="C109" s="110">
        <v>157</v>
      </c>
      <c r="D109" s="111">
        <v>35.94</v>
      </c>
      <c r="E109" s="111">
        <v>5642.58</v>
      </c>
      <c r="F109" s="60" t="s">
        <v>12</v>
      </c>
    </row>
    <row r="110" spans="2:6">
      <c r="B110" s="109">
        <v>0.57283564814814814</v>
      </c>
      <c r="C110" s="110">
        <v>103</v>
      </c>
      <c r="D110" s="111">
        <v>36.020000000000003</v>
      </c>
      <c r="E110" s="111">
        <v>3710.0600000000004</v>
      </c>
      <c r="F110" s="60" t="s">
        <v>12</v>
      </c>
    </row>
    <row r="111" spans="2:6">
      <c r="B111" s="109">
        <v>0.57283564814814814</v>
      </c>
      <c r="C111" s="110">
        <v>37</v>
      </c>
      <c r="D111" s="111">
        <v>36.020000000000003</v>
      </c>
      <c r="E111" s="111">
        <v>1332.74</v>
      </c>
      <c r="F111" s="60" t="s">
        <v>12</v>
      </c>
    </row>
    <row r="112" spans="2:6">
      <c r="B112" s="109">
        <v>0.5778240740740741</v>
      </c>
      <c r="C112" s="110">
        <v>101</v>
      </c>
      <c r="D112" s="111">
        <v>36.06</v>
      </c>
      <c r="E112" s="111">
        <v>3642.0600000000004</v>
      </c>
      <c r="F112" s="60" t="s">
        <v>12</v>
      </c>
    </row>
    <row r="113" spans="2:6">
      <c r="B113" s="109">
        <v>0.58314814814814819</v>
      </c>
      <c r="C113" s="110">
        <v>210</v>
      </c>
      <c r="D113" s="111">
        <v>36.14</v>
      </c>
      <c r="E113" s="111">
        <v>7589.4000000000005</v>
      </c>
      <c r="F113" s="60" t="s">
        <v>12</v>
      </c>
    </row>
    <row r="114" spans="2:6">
      <c r="B114" s="109">
        <v>0.58498842592592593</v>
      </c>
      <c r="C114" s="110">
        <v>91</v>
      </c>
      <c r="D114" s="111">
        <v>36.119999999999997</v>
      </c>
      <c r="E114" s="111">
        <v>3286.9199999999996</v>
      </c>
      <c r="F114" s="60" t="s">
        <v>12</v>
      </c>
    </row>
    <row r="115" spans="2:6">
      <c r="B115" s="109">
        <v>0.59114583333333337</v>
      </c>
      <c r="C115" s="110">
        <v>232</v>
      </c>
      <c r="D115" s="111">
        <v>36.200000000000003</v>
      </c>
      <c r="E115" s="111">
        <v>8398.4000000000015</v>
      </c>
      <c r="F115" s="60" t="s">
        <v>12</v>
      </c>
    </row>
    <row r="116" spans="2:6">
      <c r="B116" s="109">
        <v>0.59332175925925923</v>
      </c>
      <c r="C116" s="110">
        <v>81</v>
      </c>
      <c r="D116" s="111">
        <v>36.24</v>
      </c>
      <c r="E116" s="111">
        <v>2935.44</v>
      </c>
      <c r="F116" s="60" t="s">
        <v>12</v>
      </c>
    </row>
    <row r="117" spans="2:6">
      <c r="B117" s="109">
        <v>0.59726851851851848</v>
      </c>
      <c r="C117" s="110">
        <v>169</v>
      </c>
      <c r="D117" s="111">
        <v>36.32</v>
      </c>
      <c r="E117" s="111">
        <v>6138.08</v>
      </c>
      <c r="F117" s="60" t="s">
        <v>12</v>
      </c>
    </row>
    <row r="118" spans="2:6">
      <c r="B118" s="109">
        <v>0.60002314814814817</v>
      </c>
      <c r="C118" s="110">
        <v>88</v>
      </c>
      <c r="D118" s="111">
        <v>36.340000000000003</v>
      </c>
      <c r="E118" s="111">
        <v>3197.92</v>
      </c>
      <c r="F118" s="60" t="s">
        <v>12</v>
      </c>
    </row>
    <row r="119" spans="2:6">
      <c r="B119" s="109">
        <v>0.6035300925925926</v>
      </c>
      <c r="C119" s="110">
        <v>88</v>
      </c>
      <c r="D119" s="111">
        <v>36.340000000000003</v>
      </c>
      <c r="E119" s="111">
        <v>3197.92</v>
      </c>
      <c r="F119" s="60" t="s">
        <v>12</v>
      </c>
    </row>
    <row r="120" spans="2:6">
      <c r="B120" s="109">
        <v>0.60562499999999997</v>
      </c>
      <c r="C120" s="110">
        <v>131</v>
      </c>
      <c r="D120" s="111">
        <v>36.32</v>
      </c>
      <c r="E120" s="111">
        <v>4757.92</v>
      </c>
      <c r="F120" s="60" t="s">
        <v>12</v>
      </c>
    </row>
    <row r="121" spans="2:6">
      <c r="B121" s="109">
        <v>0.60811342592592588</v>
      </c>
      <c r="C121" s="110">
        <v>179</v>
      </c>
      <c r="D121" s="111">
        <v>36.36</v>
      </c>
      <c r="E121" s="111">
        <v>6508.44</v>
      </c>
      <c r="F121" s="60" t="s">
        <v>12</v>
      </c>
    </row>
    <row r="122" spans="2:6">
      <c r="B122" s="109">
        <v>0.61121527777777773</v>
      </c>
      <c r="C122" s="110">
        <v>81</v>
      </c>
      <c r="D122" s="111">
        <v>36.36</v>
      </c>
      <c r="E122" s="111">
        <v>2945.16</v>
      </c>
      <c r="F122" s="60" t="s">
        <v>12</v>
      </c>
    </row>
    <row r="123" spans="2:6">
      <c r="B123" s="109">
        <v>0.61245370370370367</v>
      </c>
      <c r="C123" s="110">
        <v>155</v>
      </c>
      <c r="D123" s="111">
        <v>36.36</v>
      </c>
      <c r="E123" s="111">
        <v>5635.8</v>
      </c>
      <c r="F123" s="60" t="s">
        <v>12</v>
      </c>
    </row>
    <row r="124" spans="2:6">
      <c r="B124" s="109">
        <v>0.62091435185185184</v>
      </c>
      <c r="C124" s="110">
        <v>446</v>
      </c>
      <c r="D124" s="111">
        <v>36.32</v>
      </c>
      <c r="E124" s="111">
        <v>16198.72</v>
      </c>
      <c r="F124" s="60" t="s">
        <v>12</v>
      </c>
    </row>
    <row r="125" spans="2:6">
      <c r="B125" s="109">
        <v>0.62206018518518513</v>
      </c>
      <c r="C125" s="110">
        <v>83</v>
      </c>
      <c r="D125" s="111">
        <v>36.299999999999997</v>
      </c>
      <c r="E125" s="111">
        <v>3012.8999999999996</v>
      </c>
      <c r="F125" s="60" t="s">
        <v>12</v>
      </c>
    </row>
    <row r="126" spans="2:6">
      <c r="B126" s="109">
        <v>0.6235532407407407</v>
      </c>
      <c r="C126" s="110">
        <v>84</v>
      </c>
      <c r="D126" s="111">
        <v>36.26</v>
      </c>
      <c r="E126" s="111">
        <v>3045.8399999999997</v>
      </c>
      <c r="F126" s="60" t="s">
        <v>12</v>
      </c>
    </row>
    <row r="127" spans="2:6">
      <c r="B127" s="109">
        <v>0.6256828703703704</v>
      </c>
      <c r="C127" s="110">
        <v>84</v>
      </c>
      <c r="D127" s="111">
        <v>36.24</v>
      </c>
      <c r="E127" s="111">
        <v>3044.1600000000003</v>
      </c>
      <c r="F127" s="60" t="s">
        <v>12</v>
      </c>
    </row>
    <row r="128" spans="2:6">
      <c r="B128" s="109">
        <v>0.62873842592592588</v>
      </c>
      <c r="C128" s="110">
        <v>224</v>
      </c>
      <c r="D128" s="111">
        <v>36.26</v>
      </c>
      <c r="E128" s="111">
        <v>8122.24</v>
      </c>
      <c r="F128" s="60" t="s">
        <v>12</v>
      </c>
    </row>
    <row r="129" spans="2:6">
      <c r="B129" s="109">
        <v>0.62942129629629628</v>
      </c>
      <c r="C129" s="110">
        <v>164</v>
      </c>
      <c r="D129" s="111">
        <v>36.24</v>
      </c>
      <c r="E129" s="111">
        <v>5943.3600000000006</v>
      </c>
      <c r="F129" s="60" t="s">
        <v>12</v>
      </c>
    </row>
    <row r="130" spans="2:6">
      <c r="B130" s="109">
        <v>0.6315856481481481</v>
      </c>
      <c r="C130" s="110">
        <v>87</v>
      </c>
      <c r="D130" s="111">
        <v>36.24</v>
      </c>
      <c r="E130" s="111">
        <v>3152.88</v>
      </c>
      <c r="F130" s="60" t="s">
        <v>12</v>
      </c>
    </row>
    <row r="131" spans="2:6">
      <c r="B131" s="109">
        <v>0.63262731481481482</v>
      </c>
      <c r="C131" s="110">
        <v>80</v>
      </c>
      <c r="D131" s="111">
        <v>36.24</v>
      </c>
      <c r="E131" s="111">
        <v>2899.2000000000003</v>
      </c>
      <c r="F131" s="60" t="s">
        <v>12</v>
      </c>
    </row>
    <row r="132" spans="2:6">
      <c r="B132" s="109">
        <v>0.63262731481481482</v>
      </c>
      <c r="C132" s="110">
        <v>4</v>
      </c>
      <c r="D132" s="111">
        <v>36.24</v>
      </c>
      <c r="E132" s="111">
        <v>144.96</v>
      </c>
      <c r="F132" s="60" t="s">
        <v>12</v>
      </c>
    </row>
    <row r="133" spans="2:6">
      <c r="B133" s="109">
        <v>0.63495370370370374</v>
      </c>
      <c r="C133" s="110">
        <v>82</v>
      </c>
      <c r="D133" s="111">
        <v>36.200000000000003</v>
      </c>
      <c r="E133" s="111">
        <v>2968.4</v>
      </c>
      <c r="F133" s="60" t="s">
        <v>12</v>
      </c>
    </row>
    <row r="134" spans="2:6">
      <c r="B134" s="109">
        <v>0.63496527777777778</v>
      </c>
      <c r="C134" s="110">
        <v>23</v>
      </c>
      <c r="D134" s="111">
        <v>36.200000000000003</v>
      </c>
      <c r="E134" s="111">
        <v>832.6</v>
      </c>
      <c r="F134" s="60" t="s">
        <v>12</v>
      </c>
    </row>
    <row r="135" spans="2:6">
      <c r="B135" s="109">
        <v>0.63578703703703698</v>
      </c>
      <c r="C135" s="110">
        <v>83</v>
      </c>
      <c r="D135" s="111">
        <v>36.200000000000003</v>
      </c>
      <c r="E135" s="111">
        <v>3004.6000000000004</v>
      </c>
      <c r="F135" s="60" t="s">
        <v>12</v>
      </c>
    </row>
    <row r="136" spans="2:6">
      <c r="B136" s="109">
        <v>0.63929398148148153</v>
      </c>
      <c r="C136" s="110">
        <v>195</v>
      </c>
      <c r="D136" s="111">
        <v>36.28</v>
      </c>
      <c r="E136" s="111">
        <v>7074.6</v>
      </c>
      <c r="F136" s="60" t="s">
        <v>12</v>
      </c>
    </row>
    <row r="137" spans="2:6">
      <c r="B137" s="109">
        <v>0.64325231481481482</v>
      </c>
      <c r="C137" s="110">
        <v>228</v>
      </c>
      <c r="D137" s="111">
        <v>36.299999999999997</v>
      </c>
      <c r="E137" s="111">
        <v>8276.4</v>
      </c>
      <c r="F137" s="60" t="s">
        <v>12</v>
      </c>
    </row>
    <row r="138" spans="2:6">
      <c r="B138" s="109">
        <v>0.64423611111111112</v>
      </c>
      <c r="C138" s="110">
        <v>83</v>
      </c>
      <c r="D138" s="111">
        <v>36.26</v>
      </c>
      <c r="E138" s="111">
        <v>3009.58</v>
      </c>
      <c r="F138" s="60" t="s">
        <v>12</v>
      </c>
    </row>
    <row r="139" spans="2:6">
      <c r="B139" s="109">
        <v>0.64424768518518516</v>
      </c>
      <c r="C139" s="110">
        <v>9</v>
      </c>
      <c r="D139" s="111">
        <v>36.26</v>
      </c>
      <c r="E139" s="111">
        <v>326.33999999999997</v>
      </c>
      <c r="F139" s="60" t="s">
        <v>12</v>
      </c>
    </row>
    <row r="140" spans="2:6">
      <c r="B140" s="109">
        <v>0.64585648148148145</v>
      </c>
      <c r="C140" s="110">
        <v>120</v>
      </c>
      <c r="D140" s="111">
        <v>36.299999999999997</v>
      </c>
      <c r="E140" s="111">
        <v>4356</v>
      </c>
      <c r="F140" s="60" t="s">
        <v>12</v>
      </c>
    </row>
    <row r="141" spans="2:6">
      <c r="B141" s="109">
        <v>0.64633101851851849</v>
      </c>
      <c r="C141" s="110">
        <v>565</v>
      </c>
      <c r="D141" s="111">
        <v>36.32</v>
      </c>
      <c r="E141" s="111">
        <v>20520.8</v>
      </c>
      <c r="F141" s="60" t="s">
        <v>12</v>
      </c>
    </row>
    <row r="142" spans="2:6">
      <c r="B142" s="109">
        <v>0.64734953703703701</v>
      </c>
      <c r="C142" s="110">
        <v>180</v>
      </c>
      <c r="D142" s="111">
        <v>36.32</v>
      </c>
      <c r="E142" s="111">
        <v>6537.6</v>
      </c>
      <c r="F142" s="60" t="s">
        <v>12</v>
      </c>
    </row>
    <row r="143" spans="2:6">
      <c r="B143" s="109">
        <v>0.64918981481481486</v>
      </c>
      <c r="C143" s="110">
        <v>2</v>
      </c>
      <c r="D143" s="111">
        <v>36.380000000000003</v>
      </c>
      <c r="E143" s="111">
        <v>72.760000000000005</v>
      </c>
      <c r="F143" s="60" t="s">
        <v>12</v>
      </c>
    </row>
    <row r="144" spans="2:6">
      <c r="B144" s="109">
        <v>0.64918981481481486</v>
      </c>
      <c r="C144" s="110">
        <v>199</v>
      </c>
      <c r="D144" s="111">
        <v>36.380000000000003</v>
      </c>
      <c r="E144" s="111">
        <v>7239.6200000000008</v>
      </c>
      <c r="F144" s="60" t="s">
        <v>12</v>
      </c>
    </row>
    <row r="145" spans="2:6">
      <c r="B145" s="109">
        <v>0.65214120370370365</v>
      </c>
      <c r="C145" s="110">
        <v>188</v>
      </c>
      <c r="D145" s="111">
        <v>36.44</v>
      </c>
      <c r="E145" s="111">
        <v>6850.7199999999993</v>
      </c>
      <c r="F145" s="60" t="s">
        <v>12</v>
      </c>
    </row>
    <row r="146" spans="2:6">
      <c r="B146" s="109">
        <v>0.65271990740740737</v>
      </c>
      <c r="C146" s="110">
        <v>311</v>
      </c>
      <c r="D146" s="111">
        <v>36.4</v>
      </c>
      <c r="E146" s="111">
        <v>11320.4</v>
      </c>
      <c r="F146" s="60" t="s">
        <v>12</v>
      </c>
    </row>
    <row r="147" spans="2:6">
      <c r="B147" s="109">
        <v>0.65550925925925929</v>
      </c>
      <c r="C147" s="110">
        <v>93</v>
      </c>
      <c r="D147" s="111">
        <v>36.36</v>
      </c>
      <c r="E147" s="111">
        <v>3381.48</v>
      </c>
      <c r="F147" s="60" t="s">
        <v>12</v>
      </c>
    </row>
    <row r="148" spans="2:6">
      <c r="B148" s="109">
        <v>0.65557870370370375</v>
      </c>
      <c r="C148" s="110">
        <v>99</v>
      </c>
      <c r="D148" s="111">
        <v>36.36</v>
      </c>
      <c r="E148" s="111">
        <v>3599.64</v>
      </c>
      <c r="F148" s="60" t="s">
        <v>12</v>
      </c>
    </row>
    <row r="149" spans="2:6">
      <c r="B149" s="109">
        <v>0.65625</v>
      </c>
      <c r="C149" s="110">
        <v>238</v>
      </c>
      <c r="D149" s="111">
        <v>36.32</v>
      </c>
      <c r="E149" s="111">
        <v>8644.16</v>
      </c>
      <c r="F149" s="60" t="s">
        <v>12</v>
      </c>
    </row>
    <row r="150" spans="2:6">
      <c r="B150" s="109">
        <v>0.65745370370370371</v>
      </c>
      <c r="C150" s="110">
        <v>98</v>
      </c>
      <c r="D150" s="111">
        <v>36.26</v>
      </c>
      <c r="E150" s="111">
        <v>3553.48</v>
      </c>
      <c r="F150" s="60" t="s">
        <v>12</v>
      </c>
    </row>
    <row r="151" spans="2:6">
      <c r="B151" s="109">
        <v>0.6582986111111111</v>
      </c>
      <c r="C151" s="110">
        <v>137</v>
      </c>
      <c r="D151" s="111">
        <v>36.22</v>
      </c>
      <c r="E151" s="111">
        <v>4962.1399999999994</v>
      </c>
      <c r="F151" s="60" t="s">
        <v>12</v>
      </c>
    </row>
    <row r="152" spans="2:6">
      <c r="B152" s="109">
        <v>0.6592824074074074</v>
      </c>
      <c r="C152" s="110">
        <v>92</v>
      </c>
      <c r="D152" s="111">
        <v>36.159999999999997</v>
      </c>
      <c r="E152" s="111">
        <v>3326.72</v>
      </c>
      <c r="F152" s="60" t="s">
        <v>12</v>
      </c>
    </row>
    <row r="153" spans="2:6">
      <c r="B153" s="109">
        <v>0.66</v>
      </c>
      <c r="C153" s="110">
        <v>86</v>
      </c>
      <c r="D153" s="111">
        <v>36.119999999999997</v>
      </c>
      <c r="E153" s="111">
        <v>3106.3199999999997</v>
      </c>
      <c r="F153" s="60" t="s">
        <v>12</v>
      </c>
    </row>
    <row r="154" spans="2:6">
      <c r="B154" s="109">
        <v>0.66122685185185182</v>
      </c>
      <c r="C154" s="110">
        <v>148</v>
      </c>
      <c r="D154" s="111">
        <v>36.18</v>
      </c>
      <c r="E154" s="111">
        <v>5354.64</v>
      </c>
      <c r="F154" s="60" t="s">
        <v>12</v>
      </c>
    </row>
    <row r="155" spans="2:6">
      <c r="B155" s="109">
        <v>0.66418981481481476</v>
      </c>
      <c r="C155" s="110">
        <v>90</v>
      </c>
      <c r="D155" s="111">
        <v>36.22</v>
      </c>
      <c r="E155" s="111">
        <v>3259.7999999999997</v>
      </c>
      <c r="F155" s="60" t="s">
        <v>12</v>
      </c>
    </row>
    <row r="156" spans="2:6">
      <c r="B156" s="109">
        <v>0.66579861111111116</v>
      </c>
      <c r="C156" s="110">
        <v>141</v>
      </c>
      <c r="D156" s="111">
        <v>36.159999999999997</v>
      </c>
      <c r="E156" s="111">
        <v>5098.5599999999995</v>
      </c>
      <c r="F156" s="60" t="s">
        <v>12</v>
      </c>
    </row>
    <row r="157" spans="2:6">
      <c r="B157" s="109">
        <v>0.66583333333333339</v>
      </c>
      <c r="C157" s="110">
        <v>195</v>
      </c>
      <c r="D157" s="111">
        <v>36.159999999999997</v>
      </c>
      <c r="E157" s="111">
        <v>7051.1999999999989</v>
      </c>
      <c r="F157" s="60" t="s">
        <v>12</v>
      </c>
    </row>
    <row r="158" spans="2:6">
      <c r="B158" s="109">
        <v>0.66638888888888892</v>
      </c>
      <c r="C158" s="110">
        <v>4</v>
      </c>
      <c r="D158" s="111">
        <v>36.119999999999997</v>
      </c>
      <c r="E158" s="111">
        <v>144.47999999999999</v>
      </c>
      <c r="F158" s="60" t="s">
        <v>12</v>
      </c>
    </row>
    <row r="159" spans="2:6">
      <c r="B159" s="109">
        <v>0.66638888888888892</v>
      </c>
      <c r="C159" s="110">
        <v>123</v>
      </c>
      <c r="D159" s="111">
        <v>36.119999999999997</v>
      </c>
      <c r="E159" s="111">
        <v>4442.7599999999993</v>
      </c>
      <c r="F159" s="60" t="s">
        <v>12</v>
      </c>
    </row>
    <row r="160" spans="2:6">
      <c r="B160" s="109">
        <v>0.66638888888888892</v>
      </c>
      <c r="C160" s="110">
        <v>56</v>
      </c>
      <c r="D160" s="111">
        <v>36.119999999999997</v>
      </c>
      <c r="E160" s="111">
        <v>2022.7199999999998</v>
      </c>
      <c r="F160" s="60" t="s">
        <v>12</v>
      </c>
    </row>
    <row r="161" spans="2:6">
      <c r="B161" s="109">
        <v>0.66920138888888892</v>
      </c>
      <c r="C161" s="110">
        <v>2</v>
      </c>
      <c r="D161" s="111">
        <v>36.119999999999997</v>
      </c>
      <c r="E161" s="111">
        <v>72.239999999999995</v>
      </c>
      <c r="F161" s="60" t="s">
        <v>12</v>
      </c>
    </row>
    <row r="162" spans="2:6">
      <c r="B162" s="109">
        <v>0.66920138888888892</v>
      </c>
      <c r="C162" s="110">
        <v>123</v>
      </c>
      <c r="D162" s="111">
        <v>36.119999999999997</v>
      </c>
      <c r="E162" s="111">
        <v>4442.7599999999993</v>
      </c>
      <c r="F162" s="60" t="s">
        <v>12</v>
      </c>
    </row>
    <row r="163" spans="2:6">
      <c r="B163" s="109">
        <v>0.66920138888888892</v>
      </c>
      <c r="C163" s="110">
        <v>236</v>
      </c>
      <c r="D163" s="111">
        <v>36.119999999999997</v>
      </c>
      <c r="E163" s="111">
        <v>8524.32</v>
      </c>
      <c r="F163" s="60" t="s">
        <v>12</v>
      </c>
    </row>
    <row r="164" spans="2:6">
      <c r="B164" s="109">
        <v>0.67215277777777782</v>
      </c>
      <c r="C164" s="110">
        <v>419</v>
      </c>
      <c r="D164" s="111">
        <v>36.22</v>
      </c>
      <c r="E164" s="111">
        <v>15176.18</v>
      </c>
      <c r="F164" s="60" t="s">
        <v>12</v>
      </c>
    </row>
    <row r="165" spans="2:6">
      <c r="B165" s="109">
        <v>0.67328703703703707</v>
      </c>
      <c r="C165" s="110">
        <v>95</v>
      </c>
      <c r="D165" s="111">
        <v>36.159999999999997</v>
      </c>
      <c r="E165" s="111">
        <v>3435.2</v>
      </c>
      <c r="F165" s="60" t="s">
        <v>12</v>
      </c>
    </row>
    <row r="166" spans="2:6">
      <c r="B166" s="109">
        <v>0.67361111111111116</v>
      </c>
      <c r="C166" s="110">
        <v>158</v>
      </c>
      <c r="D166" s="111">
        <v>36.119999999999997</v>
      </c>
      <c r="E166" s="111">
        <v>5706.96</v>
      </c>
      <c r="F166" s="60" t="s">
        <v>12</v>
      </c>
    </row>
    <row r="167" spans="2:6">
      <c r="B167" s="109">
        <v>0.6753703703703704</v>
      </c>
      <c r="C167" s="110">
        <v>135</v>
      </c>
      <c r="D167" s="111">
        <v>36.1</v>
      </c>
      <c r="E167" s="111">
        <v>4873.5</v>
      </c>
      <c r="F167" s="60" t="s">
        <v>12</v>
      </c>
    </row>
    <row r="168" spans="2:6">
      <c r="B168" s="109">
        <v>0.67656249999999996</v>
      </c>
      <c r="C168" s="110">
        <v>236</v>
      </c>
      <c r="D168" s="111">
        <v>36.06</v>
      </c>
      <c r="E168" s="111">
        <v>8510.16</v>
      </c>
      <c r="F168" s="60" t="s">
        <v>12</v>
      </c>
    </row>
    <row r="169" spans="2:6">
      <c r="B169" s="109">
        <v>0.67702546296296295</v>
      </c>
      <c r="C169" s="110">
        <v>94</v>
      </c>
      <c r="D169" s="111">
        <v>36</v>
      </c>
      <c r="E169" s="111">
        <v>3384</v>
      </c>
      <c r="F169" s="60" t="s">
        <v>12</v>
      </c>
    </row>
    <row r="170" spans="2:6">
      <c r="B170" s="109">
        <v>0.67833333333333334</v>
      </c>
      <c r="C170" s="110">
        <v>106</v>
      </c>
      <c r="D170" s="111">
        <v>35.92</v>
      </c>
      <c r="E170" s="111">
        <v>3807.52</v>
      </c>
      <c r="F170" s="60" t="s">
        <v>12</v>
      </c>
    </row>
    <row r="171" spans="2:6">
      <c r="B171" s="109">
        <v>0.68185185185185182</v>
      </c>
      <c r="C171" s="110">
        <v>74</v>
      </c>
      <c r="D171" s="111">
        <v>35.9</v>
      </c>
      <c r="E171" s="111">
        <v>2656.6</v>
      </c>
      <c r="F171" s="60" t="s">
        <v>12</v>
      </c>
    </row>
    <row r="172" spans="2:6">
      <c r="B172" s="109">
        <v>0.68186342592592597</v>
      </c>
      <c r="C172" s="110">
        <v>187</v>
      </c>
      <c r="D172" s="111">
        <v>35.9</v>
      </c>
      <c r="E172" s="111">
        <v>6713.3</v>
      </c>
      <c r="F172" s="60" t="s">
        <v>12</v>
      </c>
    </row>
    <row r="173" spans="2:6">
      <c r="B173" s="109">
        <v>0.68729166666666663</v>
      </c>
      <c r="C173" s="110">
        <v>403</v>
      </c>
      <c r="D173" s="111">
        <v>35.94</v>
      </c>
      <c r="E173" s="111">
        <v>14483.82</v>
      </c>
      <c r="F173" s="60" t="s">
        <v>12</v>
      </c>
    </row>
    <row r="174" spans="2:6">
      <c r="B174" s="109">
        <v>0.68797453703703704</v>
      </c>
      <c r="C174" s="110">
        <v>197</v>
      </c>
      <c r="D174" s="111">
        <v>35.9</v>
      </c>
      <c r="E174" s="111">
        <v>7072.2999999999993</v>
      </c>
      <c r="F174" s="60" t="s">
        <v>12</v>
      </c>
    </row>
    <row r="175" spans="2:6">
      <c r="B175" s="109">
        <v>0.68869212962962967</v>
      </c>
      <c r="C175" s="110">
        <v>95</v>
      </c>
      <c r="D175" s="111">
        <v>35.880000000000003</v>
      </c>
      <c r="E175" s="111">
        <v>3408.6000000000004</v>
      </c>
      <c r="F175" s="60" t="s">
        <v>12</v>
      </c>
    </row>
    <row r="176" spans="2:6">
      <c r="B176" s="109">
        <v>0.69380787037037039</v>
      </c>
      <c r="C176" s="110">
        <v>374</v>
      </c>
      <c r="D176" s="111">
        <v>35.96</v>
      </c>
      <c r="E176" s="111">
        <v>13449.04</v>
      </c>
      <c r="F176" s="60" t="s">
        <v>12</v>
      </c>
    </row>
    <row r="177" spans="2:6">
      <c r="B177" s="109">
        <v>0.69704861111111116</v>
      </c>
      <c r="C177" s="110">
        <v>188</v>
      </c>
      <c r="D177" s="111">
        <v>36.020000000000003</v>
      </c>
      <c r="E177" s="111">
        <v>6771.76</v>
      </c>
      <c r="F177" s="60" t="s">
        <v>12</v>
      </c>
    </row>
    <row r="178" spans="2:6">
      <c r="B178" s="109">
        <v>0.69708333333333339</v>
      </c>
      <c r="C178" s="110">
        <v>44</v>
      </c>
      <c r="D178" s="111">
        <v>36</v>
      </c>
      <c r="E178" s="111">
        <v>1584</v>
      </c>
      <c r="F178" s="60" t="s">
        <v>12</v>
      </c>
    </row>
    <row r="179" spans="2:6">
      <c r="B179" s="109">
        <v>0.69784722222222217</v>
      </c>
      <c r="C179" s="110">
        <v>127</v>
      </c>
      <c r="D179" s="111">
        <v>36</v>
      </c>
      <c r="E179" s="111">
        <v>4572</v>
      </c>
      <c r="F179" s="60" t="s">
        <v>12</v>
      </c>
    </row>
    <row r="180" spans="2:6">
      <c r="B180" s="109">
        <v>0.70057870370370368</v>
      </c>
      <c r="C180" s="110">
        <v>75</v>
      </c>
      <c r="D180" s="111">
        <v>36.06</v>
      </c>
      <c r="E180" s="111">
        <v>2704.5</v>
      </c>
      <c r="F180" s="60" t="s">
        <v>12</v>
      </c>
    </row>
    <row r="181" spans="2:6">
      <c r="B181" s="109">
        <v>0.70057870370370368</v>
      </c>
      <c r="C181" s="110">
        <v>53</v>
      </c>
      <c r="D181" s="111">
        <v>36.06</v>
      </c>
      <c r="E181" s="111">
        <v>1911.18</v>
      </c>
      <c r="F181" s="60" t="s">
        <v>12</v>
      </c>
    </row>
    <row r="182" spans="2:6">
      <c r="B182" s="109">
        <v>0.70105324074074071</v>
      </c>
      <c r="C182" s="110">
        <v>100</v>
      </c>
      <c r="D182" s="111">
        <v>36</v>
      </c>
      <c r="E182" s="111">
        <v>3600</v>
      </c>
      <c r="F182" s="60" t="s">
        <v>12</v>
      </c>
    </row>
    <row r="183" spans="2:6">
      <c r="B183" s="109">
        <v>0.70105324074074071</v>
      </c>
      <c r="C183" s="110">
        <v>255</v>
      </c>
      <c r="D183" s="111">
        <v>36</v>
      </c>
      <c r="E183" s="111">
        <v>9180</v>
      </c>
      <c r="F183" s="60" t="s">
        <v>12</v>
      </c>
    </row>
    <row r="184" spans="2:6">
      <c r="B184" s="109">
        <v>0.70285879629629633</v>
      </c>
      <c r="C184" s="110">
        <v>84</v>
      </c>
      <c r="D184" s="111">
        <v>35.979999999999997</v>
      </c>
      <c r="E184" s="111">
        <v>3022.3199999999997</v>
      </c>
      <c r="F184" s="60" t="s">
        <v>12</v>
      </c>
    </row>
    <row r="185" spans="2:6">
      <c r="B185" s="109">
        <v>0.70317129629629627</v>
      </c>
      <c r="C185" s="110">
        <v>105</v>
      </c>
      <c r="D185" s="111">
        <v>35.96</v>
      </c>
      <c r="E185" s="111">
        <v>3775.8</v>
      </c>
      <c r="F185" s="60" t="s">
        <v>12</v>
      </c>
    </row>
    <row r="186" spans="2:6">
      <c r="B186" s="109">
        <v>0.70641203703703703</v>
      </c>
      <c r="C186" s="110">
        <v>219</v>
      </c>
      <c r="D186" s="111">
        <v>36</v>
      </c>
      <c r="E186" s="111">
        <v>7884</v>
      </c>
      <c r="F186" s="60" t="s">
        <v>12</v>
      </c>
    </row>
    <row r="187" spans="2:6">
      <c r="B187" s="109">
        <v>0.70690972222222226</v>
      </c>
      <c r="C187" s="110">
        <v>9</v>
      </c>
      <c r="D187" s="111">
        <v>36</v>
      </c>
      <c r="E187" s="111">
        <v>324</v>
      </c>
      <c r="F187" s="60" t="s">
        <v>12</v>
      </c>
    </row>
    <row r="188" spans="2:6">
      <c r="B188" s="109">
        <v>0.70690972222222226</v>
      </c>
      <c r="C188" s="110">
        <v>129</v>
      </c>
      <c r="D188" s="111">
        <v>36</v>
      </c>
      <c r="E188" s="111">
        <v>4644</v>
      </c>
      <c r="F188" s="60" t="s">
        <v>12</v>
      </c>
    </row>
    <row r="189" spans="2:6">
      <c r="B189" s="109">
        <v>0.70739583333333333</v>
      </c>
      <c r="C189" s="110">
        <v>296</v>
      </c>
      <c r="D189" s="111">
        <v>35.96</v>
      </c>
      <c r="E189" s="111">
        <v>10644.16</v>
      </c>
      <c r="F189" s="60" t="s">
        <v>12</v>
      </c>
    </row>
    <row r="190" spans="2:6">
      <c r="B190" s="109">
        <v>0.71011574074074069</v>
      </c>
      <c r="C190" s="110">
        <v>333</v>
      </c>
      <c r="D190" s="111">
        <v>35.96</v>
      </c>
      <c r="E190" s="111">
        <v>11974.68</v>
      </c>
      <c r="F190" s="60" t="s">
        <v>12</v>
      </c>
    </row>
    <row r="191" spans="2:6">
      <c r="B191" s="109">
        <v>0.71171296296296294</v>
      </c>
      <c r="C191" s="110">
        <v>119</v>
      </c>
      <c r="D191" s="111">
        <v>35.92</v>
      </c>
      <c r="E191" s="111">
        <v>4274.4800000000005</v>
      </c>
      <c r="F191" s="60" t="s">
        <v>12</v>
      </c>
    </row>
    <row r="192" spans="2:6">
      <c r="B192" s="109">
        <v>0.71303240740740736</v>
      </c>
      <c r="C192" s="110">
        <v>217</v>
      </c>
      <c r="D192" s="111">
        <v>35.880000000000003</v>
      </c>
      <c r="E192" s="111">
        <v>7785.9600000000009</v>
      </c>
      <c r="F192" s="60" t="s">
        <v>12</v>
      </c>
    </row>
    <row r="193" spans="2:6">
      <c r="B193" s="109">
        <v>0.71504629629629635</v>
      </c>
      <c r="C193" s="110">
        <v>105</v>
      </c>
      <c r="D193" s="111">
        <v>35.94</v>
      </c>
      <c r="E193" s="111">
        <v>3773.7</v>
      </c>
      <c r="F193" s="60" t="s">
        <v>12</v>
      </c>
    </row>
    <row r="194" spans="2:6">
      <c r="B194" s="109">
        <v>0.71682870370370366</v>
      </c>
      <c r="C194" s="110">
        <v>36</v>
      </c>
      <c r="D194" s="111">
        <v>35.9</v>
      </c>
      <c r="E194" s="111">
        <v>1292.3999999999999</v>
      </c>
      <c r="F194" s="60" t="s">
        <v>12</v>
      </c>
    </row>
    <row r="195" spans="2:6">
      <c r="B195" s="109">
        <v>0.71682870370370366</v>
      </c>
      <c r="C195" s="110">
        <v>14</v>
      </c>
      <c r="D195" s="111">
        <v>35.9</v>
      </c>
      <c r="E195" s="111">
        <v>502.59999999999997</v>
      </c>
      <c r="F195" s="60" t="s">
        <v>12</v>
      </c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  <row r="330" spans="2:6">
      <c r="B330" s="109"/>
      <c r="C330" s="110"/>
      <c r="D330" s="111"/>
      <c r="E330" s="111"/>
      <c r="F330" s="60"/>
    </row>
    <row r="331" spans="2:6">
      <c r="B331" s="109"/>
      <c r="C331" s="110"/>
      <c r="D331" s="111"/>
      <c r="E331" s="111"/>
      <c r="F331" s="60"/>
    </row>
    <row r="332" spans="2:6">
      <c r="B332" s="109"/>
      <c r="C332" s="110"/>
      <c r="D332" s="111"/>
      <c r="E332" s="111"/>
      <c r="F332" s="60"/>
    </row>
    <row r="333" spans="2:6">
      <c r="B333" s="109"/>
      <c r="C333" s="110"/>
      <c r="D333" s="111"/>
      <c r="E333" s="111"/>
      <c r="F333" s="60"/>
    </row>
    <row r="334" spans="2:6">
      <c r="B334" s="109"/>
      <c r="C334" s="110"/>
      <c r="D334" s="111"/>
      <c r="E334" s="111"/>
      <c r="F334" s="60"/>
    </row>
    <row r="335" spans="2:6">
      <c r="B335" s="109"/>
      <c r="C335" s="110"/>
      <c r="D335" s="111"/>
      <c r="E335" s="111"/>
      <c r="F335" s="60"/>
    </row>
    <row r="336" spans="2:6">
      <c r="B336" s="109"/>
      <c r="C336" s="110"/>
      <c r="D336" s="111"/>
      <c r="E336" s="111"/>
      <c r="F336" s="60"/>
    </row>
    <row r="337" spans="2:6">
      <c r="B337" s="109"/>
      <c r="C337" s="110"/>
      <c r="D337" s="111"/>
      <c r="E337" s="111"/>
      <c r="F337" s="60"/>
    </row>
    <row r="338" spans="2:6">
      <c r="B338" s="109"/>
      <c r="C338" s="110"/>
      <c r="D338" s="111"/>
      <c r="E338" s="111"/>
      <c r="F338" s="60"/>
    </row>
    <row r="339" spans="2:6">
      <c r="B339" s="109"/>
      <c r="C339" s="110"/>
      <c r="D339" s="111"/>
      <c r="E339" s="111"/>
      <c r="F339" s="60"/>
    </row>
    <row r="340" spans="2:6">
      <c r="B340" s="109"/>
      <c r="C340" s="110"/>
      <c r="D340" s="111"/>
      <c r="E340" s="111"/>
      <c r="F340" s="60"/>
    </row>
    <row r="341" spans="2:6">
      <c r="B341" s="109"/>
      <c r="C341" s="110"/>
      <c r="D341" s="111"/>
      <c r="E341" s="111"/>
      <c r="F341" s="60"/>
    </row>
    <row r="342" spans="2:6">
      <c r="B342" s="109"/>
      <c r="C342" s="110"/>
      <c r="D342" s="111"/>
      <c r="E342" s="111"/>
      <c r="F342" s="60"/>
    </row>
    <row r="343" spans="2:6">
      <c r="B343" s="109"/>
      <c r="C343" s="110"/>
      <c r="D343" s="111"/>
      <c r="E343" s="111"/>
      <c r="F343" s="60"/>
    </row>
    <row r="344" spans="2:6">
      <c r="B344" s="109"/>
      <c r="C344" s="110"/>
      <c r="D344" s="111"/>
      <c r="E344" s="111"/>
      <c r="F344" s="60"/>
    </row>
    <row r="345" spans="2:6">
      <c r="B345" s="109"/>
      <c r="C345" s="110"/>
      <c r="D345" s="111"/>
      <c r="E345" s="111"/>
      <c r="F345" s="60"/>
    </row>
  </sheetData>
  <conditionalFormatting sqref="D15:D19">
    <cfRule type="expression" dxfId="45" priority="1">
      <formula>$D15&gt;#REF!</formula>
    </cfRule>
  </conditionalFormatting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718C5-F8A0-4E36-8704-DE79ED0959BE}">
  <dimension ref="B1:L248"/>
  <sheetViews>
    <sheetView workbookViewId="0">
      <selection activeCell="I27" sqref="I27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46093</v>
      </c>
      <c r="C15" s="58">
        <f>SUMIF(F21:F5001,F15,C21:C5001)</f>
        <v>27124</v>
      </c>
      <c r="D15" s="121">
        <f>E15/C15</f>
        <v>33.046442265152621</v>
      </c>
      <c r="E15" s="59">
        <f>SUMIF(F21:F5001,F15,E21:E5001)</f>
        <v>896351.69999999972</v>
      </c>
      <c r="F15" s="112" t="s">
        <v>12</v>
      </c>
    </row>
    <row r="16" spans="2:10">
      <c r="B16" s="26">
        <f>B15</f>
        <v>46093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46093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46093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0.37851851851851853</v>
      </c>
      <c r="C21" s="110">
        <v>798</v>
      </c>
      <c r="D21" s="111">
        <v>33.18</v>
      </c>
      <c r="E21" s="111">
        <f>C21*D21</f>
        <v>26477.64</v>
      </c>
      <c r="F21" s="112" t="s">
        <v>12</v>
      </c>
      <c r="G21" s="83"/>
      <c r="H21" s="82"/>
      <c r="I21" s="82"/>
      <c r="J21" s="82"/>
      <c r="K21" s="82"/>
    </row>
    <row r="22" spans="2:12">
      <c r="B22" s="109">
        <v>0.38057870370370372</v>
      </c>
      <c r="C22" s="110">
        <v>253</v>
      </c>
      <c r="D22" s="111">
        <v>33.26</v>
      </c>
      <c r="E22" s="111">
        <f t="shared" ref="E22:E85" si="0">C22*D22</f>
        <v>8414.7799999999988</v>
      </c>
      <c r="F22" s="112" t="s">
        <v>12</v>
      </c>
    </row>
    <row r="23" spans="2:12">
      <c r="B23" s="109">
        <v>0.38062499999999999</v>
      </c>
      <c r="C23" s="110">
        <v>275</v>
      </c>
      <c r="D23" s="111">
        <v>33.200000000000003</v>
      </c>
      <c r="E23" s="111">
        <f t="shared" si="0"/>
        <v>9130</v>
      </c>
      <c r="F23" s="112" t="s">
        <v>12</v>
      </c>
    </row>
    <row r="24" spans="2:12">
      <c r="B24" s="109">
        <v>0.38200231481481484</v>
      </c>
      <c r="C24" s="110">
        <v>169</v>
      </c>
      <c r="D24" s="111">
        <v>33.22</v>
      </c>
      <c r="E24" s="111">
        <f t="shared" si="0"/>
        <v>5614.1799999999994</v>
      </c>
      <c r="F24" s="112" t="s">
        <v>12</v>
      </c>
    </row>
    <row r="25" spans="2:12">
      <c r="B25" s="109">
        <v>0.38434027777777779</v>
      </c>
      <c r="C25" s="110">
        <v>135</v>
      </c>
      <c r="D25" s="111">
        <v>33.22</v>
      </c>
      <c r="E25" s="111">
        <f t="shared" si="0"/>
        <v>4484.7</v>
      </c>
      <c r="F25" s="112" t="s">
        <v>12</v>
      </c>
    </row>
    <row r="26" spans="2:12">
      <c r="B26" s="109">
        <v>0.38490740740740742</v>
      </c>
      <c r="C26" s="110">
        <v>494</v>
      </c>
      <c r="D26" s="111">
        <v>33.18</v>
      </c>
      <c r="E26" s="111">
        <f t="shared" si="0"/>
        <v>16390.919999999998</v>
      </c>
      <c r="F26" s="112" t="s">
        <v>12</v>
      </c>
    </row>
    <row r="27" spans="2:12">
      <c r="B27" s="109">
        <v>0.38785879629629627</v>
      </c>
      <c r="C27" s="110">
        <v>173</v>
      </c>
      <c r="D27" s="111">
        <v>33.159999999999997</v>
      </c>
      <c r="E27" s="111">
        <f t="shared" si="0"/>
        <v>5736.6799999999994</v>
      </c>
      <c r="F27" s="112" t="s">
        <v>12</v>
      </c>
    </row>
    <row r="28" spans="2:12">
      <c r="B28" s="109">
        <v>0.38920138888888889</v>
      </c>
      <c r="C28" s="110">
        <v>443</v>
      </c>
      <c r="D28" s="111">
        <v>33.159999999999997</v>
      </c>
      <c r="E28" s="111">
        <f t="shared" si="0"/>
        <v>14689.88</v>
      </c>
      <c r="F28" s="112" t="s">
        <v>12</v>
      </c>
    </row>
    <row r="29" spans="2:12">
      <c r="B29" s="109">
        <v>0.39590277777777777</v>
      </c>
      <c r="C29" s="110">
        <v>65</v>
      </c>
      <c r="D29" s="111">
        <v>33.36</v>
      </c>
      <c r="E29" s="111">
        <f t="shared" si="0"/>
        <v>2168.4</v>
      </c>
      <c r="F29" s="112" t="s">
        <v>12</v>
      </c>
    </row>
    <row r="30" spans="2:12">
      <c r="B30" s="109">
        <v>0.39590277777777777</v>
      </c>
      <c r="C30" s="110">
        <v>226</v>
      </c>
      <c r="D30" s="111">
        <v>33.36</v>
      </c>
      <c r="E30" s="111">
        <f t="shared" si="0"/>
        <v>7539.36</v>
      </c>
      <c r="F30" s="112" t="s">
        <v>12</v>
      </c>
    </row>
    <row r="31" spans="2:12">
      <c r="B31" s="109">
        <v>0.39594907407407409</v>
      </c>
      <c r="C31" s="110">
        <v>173</v>
      </c>
      <c r="D31" s="111">
        <v>33.340000000000003</v>
      </c>
      <c r="E31" s="111">
        <f t="shared" si="0"/>
        <v>5767.8200000000006</v>
      </c>
      <c r="F31" s="112" t="s">
        <v>12</v>
      </c>
    </row>
    <row r="32" spans="2:12">
      <c r="B32" s="109">
        <v>0.39594907407407409</v>
      </c>
      <c r="C32" s="110">
        <v>650</v>
      </c>
      <c r="D32" s="111">
        <v>33.340000000000003</v>
      </c>
      <c r="E32" s="111">
        <f t="shared" si="0"/>
        <v>21671.000000000004</v>
      </c>
      <c r="F32" s="112" t="s">
        <v>12</v>
      </c>
    </row>
    <row r="33" spans="2:6">
      <c r="B33" s="109">
        <v>0.39936342592592594</v>
      </c>
      <c r="C33" s="110">
        <v>382</v>
      </c>
      <c r="D33" s="111">
        <v>33.32</v>
      </c>
      <c r="E33" s="111">
        <f t="shared" si="0"/>
        <v>12728.24</v>
      </c>
      <c r="F33" s="112" t="s">
        <v>12</v>
      </c>
    </row>
    <row r="34" spans="2:6">
      <c r="B34" s="109">
        <v>0.40225694444444443</v>
      </c>
      <c r="C34" s="110">
        <v>234</v>
      </c>
      <c r="D34" s="111">
        <v>33.28</v>
      </c>
      <c r="E34" s="111">
        <f t="shared" si="0"/>
        <v>7787.52</v>
      </c>
      <c r="F34" s="112" t="s">
        <v>12</v>
      </c>
    </row>
    <row r="35" spans="2:6">
      <c r="B35" s="109">
        <v>0.40267361111111111</v>
      </c>
      <c r="C35" s="110">
        <v>264</v>
      </c>
      <c r="D35" s="111">
        <v>33.24</v>
      </c>
      <c r="E35" s="111">
        <f t="shared" si="0"/>
        <v>8775.36</v>
      </c>
      <c r="F35" s="112" t="s">
        <v>12</v>
      </c>
    </row>
    <row r="36" spans="2:6">
      <c r="B36" s="109">
        <v>0.40789351851851852</v>
      </c>
      <c r="C36" s="110">
        <v>442</v>
      </c>
      <c r="D36" s="111">
        <v>33.32</v>
      </c>
      <c r="E36" s="111">
        <f t="shared" si="0"/>
        <v>14727.44</v>
      </c>
      <c r="F36" s="112" t="s">
        <v>12</v>
      </c>
    </row>
    <row r="37" spans="2:6">
      <c r="B37" s="109">
        <v>0.41067129629629628</v>
      </c>
      <c r="C37" s="110">
        <v>368</v>
      </c>
      <c r="D37" s="111">
        <v>33.36</v>
      </c>
      <c r="E37" s="111">
        <f t="shared" si="0"/>
        <v>12276.48</v>
      </c>
      <c r="F37" s="112" t="s">
        <v>12</v>
      </c>
    </row>
    <row r="38" spans="2:6">
      <c r="B38" s="109">
        <v>0.41781249999999998</v>
      </c>
      <c r="C38" s="110">
        <v>622</v>
      </c>
      <c r="D38" s="111">
        <v>33.28</v>
      </c>
      <c r="E38" s="111">
        <f t="shared" si="0"/>
        <v>20700.16</v>
      </c>
      <c r="F38" s="112" t="s">
        <v>12</v>
      </c>
    </row>
    <row r="39" spans="2:6">
      <c r="B39" s="109">
        <v>0.42407407407407405</v>
      </c>
      <c r="C39" s="110">
        <v>502</v>
      </c>
      <c r="D39" s="111">
        <v>33.26</v>
      </c>
      <c r="E39" s="111">
        <f t="shared" si="0"/>
        <v>16696.52</v>
      </c>
      <c r="F39" s="112" t="s">
        <v>12</v>
      </c>
    </row>
    <row r="40" spans="2:6">
      <c r="B40" s="109">
        <v>0.43302083333333335</v>
      </c>
      <c r="C40" s="110">
        <v>109</v>
      </c>
      <c r="D40" s="111">
        <v>33.380000000000003</v>
      </c>
      <c r="E40" s="111">
        <f t="shared" si="0"/>
        <v>3638.42</v>
      </c>
      <c r="F40" s="112" t="s">
        <v>12</v>
      </c>
    </row>
    <row r="41" spans="2:6">
      <c r="B41" s="109">
        <v>0.43560185185185185</v>
      </c>
      <c r="C41" s="110">
        <v>190</v>
      </c>
      <c r="D41" s="111">
        <v>33.44</v>
      </c>
      <c r="E41" s="111">
        <f t="shared" si="0"/>
        <v>6353.5999999999995</v>
      </c>
      <c r="F41" s="112" t="s">
        <v>12</v>
      </c>
    </row>
    <row r="42" spans="2:6">
      <c r="B42" s="109">
        <v>0.43560185185185185</v>
      </c>
      <c r="C42" s="110">
        <v>565</v>
      </c>
      <c r="D42" s="111">
        <v>33.44</v>
      </c>
      <c r="E42" s="111">
        <f t="shared" si="0"/>
        <v>18893.599999999999</v>
      </c>
      <c r="F42" s="112" t="s">
        <v>12</v>
      </c>
    </row>
    <row r="43" spans="2:6">
      <c r="B43" s="109">
        <v>0.43707175925925928</v>
      </c>
      <c r="C43" s="110">
        <v>93</v>
      </c>
      <c r="D43" s="111">
        <v>33.42</v>
      </c>
      <c r="E43" s="111">
        <f t="shared" si="0"/>
        <v>3108.06</v>
      </c>
      <c r="F43" s="112" t="s">
        <v>12</v>
      </c>
    </row>
    <row r="44" spans="2:6">
      <c r="B44" s="109">
        <v>0.44197916666666665</v>
      </c>
      <c r="C44" s="110">
        <v>291</v>
      </c>
      <c r="D44" s="111">
        <v>33.44</v>
      </c>
      <c r="E44" s="111">
        <f t="shared" si="0"/>
        <v>9731.0399999999991</v>
      </c>
      <c r="F44" s="112" t="s">
        <v>12</v>
      </c>
    </row>
    <row r="45" spans="2:6">
      <c r="B45" s="109">
        <v>0.45017361111111109</v>
      </c>
      <c r="C45" s="110">
        <v>40</v>
      </c>
      <c r="D45" s="111">
        <v>33.380000000000003</v>
      </c>
      <c r="E45" s="111">
        <f t="shared" si="0"/>
        <v>1335.2</v>
      </c>
      <c r="F45" s="112" t="s">
        <v>12</v>
      </c>
    </row>
    <row r="46" spans="2:6">
      <c r="B46" s="109">
        <v>0.45057870370370373</v>
      </c>
      <c r="C46" s="110">
        <v>451</v>
      </c>
      <c r="D46" s="111">
        <v>33.380000000000003</v>
      </c>
      <c r="E46" s="111">
        <f t="shared" si="0"/>
        <v>15054.380000000001</v>
      </c>
      <c r="F46" s="112" t="s">
        <v>12</v>
      </c>
    </row>
    <row r="47" spans="2:6">
      <c r="B47" s="109">
        <v>0.45083333333333331</v>
      </c>
      <c r="C47" s="110">
        <v>178</v>
      </c>
      <c r="D47" s="111">
        <v>33.36</v>
      </c>
      <c r="E47" s="111">
        <f t="shared" si="0"/>
        <v>5938.08</v>
      </c>
      <c r="F47" s="112" t="s">
        <v>12</v>
      </c>
    </row>
    <row r="48" spans="2:6">
      <c r="B48" s="109">
        <v>0.46596064814814814</v>
      </c>
      <c r="C48" s="110">
        <v>157</v>
      </c>
      <c r="D48" s="111">
        <v>33.340000000000003</v>
      </c>
      <c r="E48" s="111">
        <f t="shared" si="0"/>
        <v>5234.38</v>
      </c>
      <c r="F48" s="112" t="s">
        <v>12</v>
      </c>
    </row>
    <row r="49" spans="2:6">
      <c r="B49" s="109">
        <v>0.46770833333333334</v>
      </c>
      <c r="C49" s="110">
        <v>224</v>
      </c>
      <c r="D49" s="111">
        <v>33.32</v>
      </c>
      <c r="E49" s="111">
        <f t="shared" si="0"/>
        <v>7463.68</v>
      </c>
      <c r="F49" s="112" t="s">
        <v>12</v>
      </c>
    </row>
    <row r="50" spans="2:6">
      <c r="B50" s="109">
        <v>0.47123842592592591</v>
      </c>
      <c r="C50" s="110">
        <v>60</v>
      </c>
      <c r="D50" s="111">
        <v>33.380000000000003</v>
      </c>
      <c r="E50" s="111">
        <f t="shared" si="0"/>
        <v>2002.8000000000002</v>
      </c>
      <c r="F50" s="112" t="s">
        <v>12</v>
      </c>
    </row>
    <row r="51" spans="2:6">
      <c r="B51" s="109">
        <v>0.47123842592592591</v>
      </c>
      <c r="C51" s="110">
        <v>70</v>
      </c>
      <c r="D51" s="111">
        <v>33.380000000000003</v>
      </c>
      <c r="E51" s="111">
        <f t="shared" si="0"/>
        <v>2336.6000000000004</v>
      </c>
      <c r="F51" s="112" t="s">
        <v>12</v>
      </c>
    </row>
    <row r="52" spans="2:6">
      <c r="B52" s="109">
        <v>0.47207175925925926</v>
      </c>
      <c r="C52" s="110">
        <v>168</v>
      </c>
      <c r="D52" s="111">
        <v>33.36</v>
      </c>
      <c r="E52" s="111">
        <f t="shared" si="0"/>
        <v>5604.48</v>
      </c>
      <c r="F52" s="112" t="s">
        <v>12</v>
      </c>
    </row>
    <row r="53" spans="2:6">
      <c r="B53" s="109">
        <v>0.47207175925925926</v>
      </c>
      <c r="C53" s="110">
        <v>272</v>
      </c>
      <c r="D53" s="111">
        <v>33.36</v>
      </c>
      <c r="E53" s="111">
        <f t="shared" si="0"/>
        <v>9073.92</v>
      </c>
      <c r="F53" s="112" t="s">
        <v>12</v>
      </c>
    </row>
    <row r="54" spans="2:6">
      <c r="B54" s="109">
        <v>0.47207175925925926</v>
      </c>
      <c r="C54" s="110">
        <v>76</v>
      </c>
      <c r="D54" s="111">
        <v>33.36</v>
      </c>
      <c r="E54" s="111">
        <f t="shared" si="0"/>
        <v>2535.36</v>
      </c>
      <c r="F54" s="112" t="s">
        <v>12</v>
      </c>
    </row>
    <row r="55" spans="2:6">
      <c r="B55" s="109">
        <v>0.47207175925925926</v>
      </c>
      <c r="C55" s="110">
        <v>243</v>
      </c>
      <c r="D55" s="111">
        <v>33.36</v>
      </c>
      <c r="E55" s="111">
        <f t="shared" si="0"/>
        <v>8106.48</v>
      </c>
      <c r="F55" s="112" t="s">
        <v>12</v>
      </c>
    </row>
    <row r="56" spans="2:6">
      <c r="B56" s="109">
        <v>0.47873842592592591</v>
      </c>
      <c r="C56" s="110">
        <v>236</v>
      </c>
      <c r="D56" s="111">
        <v>33.32</v>
      </c>
      <c r="E56" s="111">
        <f t="shared" si="0"/>
        <v>7863.52</v>
      </c>
      <c r="F56" s="112" t="s">
        <v>12</v>
      </c>
    </row>
    <row r="57" spans="2:6">
      <c r="B57" s="109">
        <v>0.48343750000000002</v>
      </c>
      <c r="C57" s="110">
        <v>339</v>
      </c>
      <c r="D57" s="111">
        <v>33.340000000000003</v>
      </c>
      <c r="E57" s="111">
        <f t="shared" si="0"/>
        <v>11302.260000000002</v>
      </c>
      <c r="F57" s="112" t="s">
        <v>12</v>
      </c>
    </row>
    <row r="58" spans="2:6">
      <c r="B58" s="109">
        <v>0.48466435185185186</v>
      </c>
      <c r="C58" s="110">
        <v>97</v>
      </c>
      <c r="D58" s="111">
        <v>33.299999999999997</v>
      </c>
      <c r="E58" s="111">
        <f t="shared" si="0"/>
        <v>3230.1</v>
      </c>
      <c r="F58" s="112" t="s">
        <v>12</v>
      </c>
    </row>
    <row r="59" spans="2:6">
      <c r="B59" s="109">
        <v>0.48758101851851854</v>
      </c>
      <c r="C59" s="110">
        <v>157</v>
      </c>
      <c r="D59" s="111">
        <v>33.32</v>
      </c>
      <c r="E59" s="111">
        <f t="shared" si="0"/>
        <v>5231.24</v>
      </c>
      <c r="F59" s="112" t="s">
        <v>12</v>
      </c>
    </row>
    <row r="60" spans="2:6">
      <c r="B60" s="109">
        <v>0.49280092592592595</v>
      </c>
      <c r="C60" s="110">
        <v>101</v>
      </c>
      <c r="D60" s="111">
        <v>33.28</v>
      </c>
      <c r="E60" s="111">
        <f t="shared" si="0"/>
        <v>3361.28</v>
      </c>
      <c r="F60" s="112" t="s">
        <v>12</v>
      </c>
    </row>
    <row r="61" spans="2:6">
      <c r="B61" s="109">
        <v>0.49378472222222225</v>
      </c>
      <c r="C61" s="110">
        <v>176</v>
      </c>
      <c r="D61" s="111">
        <v>33.26</v>
      </c>
      <c r="E61" s="111">
        <f t="shared" si="0"/>
        <v>5853.7599999999993</v>
      </c>
      <c r="F61" s="112" t="s">
        <v>12</v>
      </c>
    </row>
    <row r="62" spans="2:6">
      <c r="B62" s="109">
        <v>0.50185185185185188</v>
      </c>
      <c r="C62" s="110">
        <v>383</v>
      </c>
      <c r="D62" s="111">
        <v>33.28</v>
      </c>
      <c r="E62" s="111">
        <f t="shared" si="0"/>
        <v>12746.24</v>
      </c>
      <c r="F62" s="112" t="s">
        <v>12</v>
      </c>
    </row>
    <row r="63" spans="2:6">
      <c r="B63" s="109">
        <v>0.50923611111111111</v>
      </c>
      <c r="C63" s="110">
        <v>202</v>
      </c>
      <c r="D63" s="111">
        <v>33.32</v>
      </c>
      <c r="E63" s="111">
        <f t="shared" si="0"/>
        <v>6730.64</v>
      </c>
      <c r="F63" s="112" t="s">
        <v>12</v>
      </c>
    </row>
    <row r="64" spans="2:6">
      <c r="B64" s="109">
        <v>0.51091435185185186</v>
      </c>
      <c r="C64" s="110">
        <v>114</v>
      </c>
      <c r="D64" s="111">
        <v>33.26</v>
      </c>
      <c r="E64" s="111">
        <f t="shared" si="0"/>
        <v>3791.64</v>
      </c>
      <c r="F64" s="112" t="s">
        <v>12</v>
      </c>
    </row>
    <row r="65" spans="2:6">
      <c r="B65" s="109">
        <v>0.52784722222222225</v>
      </c>
      <c r="C65" s="110">
        <v>53</v>
      </c>
      <c r="D65" s="111">
        <v>33.380000000000003</v>
      </c>
      <c r="E65" s="111">
        <f t="shared" si="0"/>
        <v>1769.14</v>
      </c>
      <c r="F65" s="112" t="s">
        <v>12</v>
      </c>
    </row>
    <row r="66" spans="2:6">
      <c r="B66" s="109">
        <v>0.5306481481481482</v>
      </c>
      <c r="C66" s="110">
        <v>18</v>
      </c>
      <c r="D66" s="111">
        <v>33.380000000000003</v>
      </c>
      <c r="E66" s="111">
        <f t="shared" si="0"/>
        <v>600.84</v>
      </c>
      <c r="F66" s="112" t="s">
        <v>12</v>
      </c>
    </row>
    <row r="67" spans="2:6">
      <c r="B67" s="109">
        <v>0.53086805555555561</v>
      </c>
      <c r="C67" s="110">
        <v>239</v>
      </c>
      <c r="D67" s="111">
        <v>33.36</v>
      </c>
      <c r="E67" s="111">
        <f t="shared" si="0"/>
        <v>7973.04</v>
      </c>
      <c r="F67" s="112" t="s">
        <v>12</v>
      </c>
    </row>
    <row r="68" spans="2:6">
      <c r="B68" s="109">
        <v>0.53086805555555561</v>
      </c>
      <c r="C68" s="110">
        <v>185</v>
      </c>
      <c r="D68" s="111">
        <v>33.36</v>
      </c>
      <c r="E68" s="111">
        <f t="shared" si="0"/>
        <v>6171.5999999999995</v>
      </c>
      <c r="F68" s="112" t="s">
        <v>12</v>
      </c>
    </row>
    <row r="69" spans="2:6">
      <c r="B69" s="109">
        <v>0.53086805555555561</v>
      </c>
      <c r="C69" s="110">
        <v>4</v>
      </c>
      <c r="D69" s="111">
        <v>33.36</v>
      </c>
      <c r="E69" s="111">
        <f t="shared" si="0"/>
        <v>133.44</v>
      </c>
      <c r="F69" s="112" t="s">
        <v>12</v>
      </c>
    </row>
    <row r="70" spans="2:6">
      <c r="B70" s="109">
        <v>0.53086805555555561</v>
      </c>
      <c r="C70" s="110">
        <v>102</v>
      </c>
      <c r="D70" s="111">
        <v>33.36</v>
      </c>
      <c r="E70" s="111">
        <f t="shared" si="0"/>
        <v>3402.72</v>
      </c>
      <c r="F70" s="112" t="s">
        <v>12</v>
      </c>
    </row>
    <row r="71" spans="2:6">
      <c r="B71" s="109">
        <v>0.53089120370370368</v>
      </c>
      <c r="C71" s="110">
        <v>84</v>
      </c>
      <c r="D71" s="111">
        <v>33.36</v>
      </c>
      <c r="E71" s="111">
        <f t="shared" si="0"/>
        <v>2802.24</v>
      </c>
      <c r="F71" s="112" t="s">
        <v>12</v>
      </c>
    </row>
    <row r="72" spans="2:6">
      <c r="B72" s="109">
        <v>0.53089120370370368</v>
      </c>
      <c r="C72" s="110">
        <v>138</v>
      </c>
      <c r="D72" s="111">
        <v>33.36</v>
      </c>
      <c r="E72" s="111">
        <f t="shared" si="0"/>
        <v>4603.68</v>
      </c>
      <c r="F72" s="112" t="s">
        <v>12</v>
      </c>
    </row>
    <row r="73" spans="2:6">
      <c r="B73" s="109">
        <v>0.53575231481481478</v>
      </c>
      <c r="C73" s="110">
        <v>128</v>
      </c>
      <c r="D73" s="111">
        <v>33.380000000000003</v>
      </c>
      <c r="E73" s="111">
        <f t="shared" si="0"/>
        <v>4272.6400000000003</v>
      </c>
      <c r="F73" s="112" t="s">
        <v>12</v>
      </c>
    </row>
    <row r="74" spans="2:6">
      <c r="B74" s="109">
        <v>0.54112268518518514</v>
      </c>
      <c r="C74" s="110">
        <v>92</v>
      </c>
      <c r="D74" s="111">
        <v>33.36</v>
      </c>
      <c r="E74" s="111">
        <f t="shared" si="0"/>
        <v>3069.12</v>
      </c>
      <c r="F74" s="112" t="s">
        <v>12</v>
      </c>
    </row>
    <row r="75" spans="2:6">
      <c r="B75" s="109">
        <v>0.54486111111111113</v>
      </c>
      <c r="C75" s="110">
        <v>155</v>
      </c>
      <c r="D75" s="111">
        <v>33.340000000000003</v>
      </c>
      <c r="E75" s="111">
        <f t="shared" si="0"/>
        <v>5167.7000000000007</v>
      </c>
      <c r="F75" s="112" t="s">
        <v>12</v>
      </c>
    </row>
    <row r="76" spans="2:6">
      <c r="B76" s="109">
        <v>0.55337962962962961</v>
      </c>
      <c r="C76" s="110">
        <v>145</v>
      </c>
      <c r="D76" s="111">
        <v>33.28</v>
      </c>
      <c r="E76" s="111">
        <f t="shared" si="0"/>
        <v>4825.6000000000004</v>
      </c>
      <c r="F76" s="112" t="s">
        <v>12</v>
      </c>
    </row>
    <row r="77" spans="2:6">
      <c r="B77" s="109">
        <v>0.55337962962962961</v>
      </c>
      <c r="C77" s="110">
        <v>328</v>
      </c>
      <c r="D77" s="111">
        <v>33.28</v>
      </c>
      <c r="E77" s="111">
        <f t="shared" si="0"/>
        <v>10915.84</v>
      </c>
      <c r="F77" s="112" t="s">
        <v>12</v>
      </c>
    </row>
    <row r="78" spans="2:6">
      <c r="B78" s="109">
        <v>0.55751157407407403</v>
      </c>
      <c r="C78" s="110">
        <v>95</v>
      </c>
      <c r="D78" s="111">
        <v>33.24</v>
      </c>
      <c r="E78" s="111">
        <f t="shared" si="0"/>
        <v>3157.8</v>
      </c>
      <c r="F78" s="112" t="s">
        <v>12</v>
      </c>
    </row>
    <row r="79" spans="2:6">
      <c r="B79" s="109">
        <v>0.57546296296296295</v>
      </c>
      <c r="C79" s="110">
        <v>654</v>
      </c>
      <c r="D79" s="111">
        <v>33.32</v>
      </c>
      <c r="E79" s="111">
        <f t="shared" si="0"/>
        <v>21791.279999999999</v>
      </c>
      <c r="F79" s="112" t="s">
        <v>12</v>
      </c>
    </row>
    <row r="80" spans="2:6">
      <c r="B80" s="109">
        <v>0.57783564814814814</v>
      </c>
      <c r="C80" s="110">
        <v>125</v>
      </c>
      <c r="D80" s="111">
        <v>33.299999999999997</v>
      </c>
      <c r="E80" s="111">
        <f t="shared" si="0"/>
        <v>4162.5</v>
      </c>
      <c r="F80" s="112" t="s">
        <v>12</v>
      </c>
    </row>
    <row r="81" spans="2:6">
      <c r="B81" s="109">
        <v>0.57783564814814814</v>
      </c>
      <c r="C81" s="110">
        <v>15</v>
      </c>
      <c r="D81" s="111">
        <v>33.299999999999997</v>
      </c>
      <c r="E81" s="111">
        <f t="shared" si="0"/>
        <v>499.49999999999994</v>
      </c>
      <c r="F81" s="112" t="s">
        <v>12</v>
      </c>
    </row>
    <row r="82" spans="2:6">
      <c r="B82" s="109">
        <v>0.58155092592592594</v>
      </c>
      <c r="C82" s="110">
        <v>116</v>
      </c>
      <c r="D82" s="111">
        <v>33.340000000000003</v>
      </c>
      <c r="E82" s="111">
        <f t="shared" si="0"/>
        <v>3867.4400000000005</v>
      </c>
      <c r="F82" s="112" t="s">
        <v>12</v>
      </c>
    </row>
    <row r="83" spans="2:6">
      <c r="B83" s="109">
        <v>0.58708333333333329</v>
      </c>
      <c r="C83" s="110">
        <v>225</v>
      </c>
      <c r="D83" s="111">
        <v>33.4</v>
      </c>
      <c r="E83" s="111">
        <f t="shared" si="0"/>
        <v>7515</v>
      </c>
      <c r="F83" s="112" t="s">
        <v>12</v>
      </c>
    </row>
    <row r="84" spans="2:6">
      <c r="B84" s="109">
        <v>0.5915393518518518</v>
      </c>
      <c r="C84" s="110">
        <v>92</v>
      </c>
      <c r="D84" s="111">
        <v>33.340000000000003</v>
      </c>
      <c r="E84" s="111">
        <f t="shared" si="0"/>
        <v>3067.28</v>
      </c>
      <c r="F84" s="112" t="s">
        <v>12</v>
      </c>
    </row>
    <row r="85" spans="2:6">
      <c r="B85" s="109">
        <v>0.59317129629629628</v>
      </c>
      <c r="C85" s="110">
        <v>99</v>
      </c>
      <c r="D85" s="111">
        <v>33.28</v>
      </c>
      <c r="E85" s="111">
        <f t="shared" si="0"/>
        <v>3294.7200000000003</v>
      </c>
      <c r="F85" s="112" t="s">
        <v>12</v>
      </c>
    </row>
    <row r="86" spans="2:6">
      <c r="B86" s="109">
        <v>0.59526620370370376</v>
      </c>
      <c r="C86" s="110">
        <v>99</v>
      </c>
      <c r="D86" s="111">
        <v>33.24</v>
      </c>
      <c r="E86" s="111">
        <f t="shared" ref="E86:E135" si="1">C86*D86</f>
        <v>3290.76</v>
      </c>
      <c r="F86" s="112" t="s">
        <v>12</v>
      </c>
    </row>
    <row r="87" spans="2:6">
      <c r="B87" s="109">
        <v>0.59792824074074069</v>
      </c>
      <c r="C87" s="110">
        <v>104</v>
      </c>
      <c r="D87" s="111">
        <v>33.200000000000003</v>
      </c>
      <c r="E87" s="111">
        <f t="shared" si="1"/>
        <v>3452.8</v>
      </c>
      <c r="F87" s="112" t="s">
        <v>12</v>
      </c>
    </row>
    <row r="88" spans="2:6">
      <c r="B88" s="109">
        <v>0.60247685185185185</v>
      </c>
      <c r="C88" s="110">
        <v>125</v>
      </c>
      <c r="D88" s="111">
        <v>33.159999999999997</v>
      </c>
      <c r="E88" s="111">
        <f t="shared" si="1"/>
        <v>4145</v>
      </c>
      <c r="F88" s="112" t="s">
        <v>12</v>
      </c>
    </row>
    <row r="89" spans="2:6">
      <c r="B89" s="109">
        <v>0.60649305555555555</v>
      </c>
      <c r="C89" s="110">
        <v>547</v>
      </c>
      <c r="D89" s="111">
        <v>33.14</v>
      </c>
      <c r="E89" s="111">
        <f t="shared" si="1"/>
        <v>18127.580000000002</v>
      </c>
      <c r="F89" s="112" t="s">
        <v>12</v>
      </c>
    </row>
    <row r="90" spans="2:6">
      <c r="B90" s="109">
        <v>0.60673611111111114</v>
      </c>
      <c r="C90" s="110">
        <v>104</v>
      </c>
      <c r="D90" s="111">
        <v>33.08</v>
      </c>
      <c r="E90" s="111">
        <f t="shared" si="1"/>
        <v>3440.3199999999997</v>
      </c>
      <c r="F90" s="112" t="s">
        <v>12</v>
      </c>
    </row>
    <row r="91" spans="2:6">
      <c r="B91" s="109">
        <v>0.60901620370370368</v>
      </c>
      <c r="C91" s="110">
        <v>104</v>
      </c>
      <c r="D91" s="111">
        <v>33.020000000000003</v>
      </c>
      <c r="E91" s="111">
        <f t="shared" si="1"/>
        <v>3434.0800000000004</v>
      </c>
      <c r="F91" s="112" t="s">
        <v>12</v>
      </c>
    </row>
    <row r="92" spans="2:6">
      <c r="B92" s="109">
        <v>0.60947916666666668</v>
      </c>
      <c r="C92" s="110">
        <v>170</v>
      </c>
      <c r="D92" s="111">
        <v>32.92</v>
      </c>
      <c r="E92" s="111">
        <f t="shared" si="1"/>
        <v>5596.4000000000005</v>
      </c>
      <c r="F92" s="112" t="s">
        <v>12</v>
      </c>
    </row>
    <row r="93" spans="2:6">
      <c r="B93" s="109">
        <v>0.61120370370370369</v>
      </c>
      <c r="C93" s="110">
        <v>34</v>
      </c>
      <c r="D93" s="111">
        <v>32.840000000000003</v>
      </c>
      <c r="E93" s="111">
        <f t="shared" si="1"/>
        <v>1116.5600000000002</v>
      </c>
      <c r="F93" s="112" t="s">
        <v>12</v>
      </c>
    </row>
    <row r="94" spans="2:6">
      <c r="B94" s="109">
        <v>0.61120370370370369</v>
      </c>
      <c r="C94" s="110">
        <v>58</v>
      </c>
      <c r="D94" s="111">
        <v>32.840000000000003</v>
      </c>
      <c r="E94" s="111">
        <f t="shared" si="1"/>
        <v>1904.7200000000003</v>
      </c>
      <c r="F94" s="112" t="s">
        <v>12</v>
      </c>
    </row>
    <row r="95" spans="2:6">
      <c r="B95" s="109">
        <v>0.61214120370370373</v>
      </c>
      <c r="C95" s="110">
        <v>74</v>
      </c>
      <c r="D95" s="111">
        <v>32.799999999999997</v>
      </c>
      <c r="E95" s="111">
        <f t="shared" si="1"/>
        <v>2427.1999999999998</v>
      </c>
      <c r="F95" s="112" t="s">
        <v>12</v>
      </c>
    </row>
    <row r="96" spans="2:6">
      <c r="B96" s="109">
        <v>0.61214120370370373</v>
      </c>
      <c r="C96" s="110">
        <v>85</v>
      </c>
      <c r="D96" s="111">
        <v>32.799999999999997</v>
      </c>
      <c r="E96" s="111">
        <f t="shared" si="1"/>
        <v>2787.9999999999995</v>
      </c>
      <c r="F96" s="112" t="s">
        <v>12</v>
      </c>
    </row>
    <row r="97" spans="2:6">
      <c r="B97" s="109">
        <v>0.61262731481481481</v>
      </c>
      <c r="C97" s="110">
        <v>95</v>
      </c>
      <c r="D97" s="111">
        <v>32.700000000000003</v>
      </c>
      <c r="E97" s="111">
        <f t="shared" si="1"/>
        <v>3106.5000000000005</v>
      </c>
      <c r="F97" s="112" t="s">
        <v>12</v>
      </c>
    </row>
    <row r="98" spans="2:6">
      <c r="B98" s="109">
        <v>0.61659722222222224</v>
      </c>
      <c r="C98" s="110">
        <v>239</v>
      </c>
      <c r="D98" s="111">
        <v>32.76</v>
      </c>
      <c r="E98" s="111">
        <f t="shared" si="1"/>
        <v>7829.6399999999994</v>
      </c>
      <c r="F98" s="112" t="s">
        <v>12</v>
      </c>
    </row>
    <row r="99" spans="2:6">
      <c r="B99" s="109">
        <v>0.61898148148148147</v>
      </c>
      <c r="C99" s="110">
        <v>141</v>
      </c>
      <c r="D99" s="111">
        <v>32.72</v>
      </c>
      <c r="E99" s="111">
        <f t="shared" si="1"/>
        <v>4613.5199999999995</v>
      </c>
      <c r="F99" s="112" t="s">
        <v>12</v>
      </c>
    </row>
    <row r="100" spans="2:6">
      <c r="B100" s="109">
        <v>0.61898148148148147</v>
      </c>
      <c r="C100" s="110">
        <v>123</v>
      </c>
      <c r="D100" s="111">
        <v>32.72</v>
      </c>
      <c r="E100" s="111">
        <f t="shared" si="1"/>
        <v>4024.56</v>
      </c>
      <c r="F100" s="112" t="s">
        <v>12</v>
      </c>
    </row>
    <row r="101" spans="2:6">
      <c r="B101" s="109">
        <v>0.62013888888888891</v>
      </c>
      <c r="C101" s="110">
        <v>104</v>
      </c>
      <c r="D101" s="111">
        <v>32.68</v>
      </c>
      <c r="E101" s="111">
        <f t="shared" si="1"/>
        <v>3398.72</v>
      </c>
      <c r="F101" s="112" t="s">
        <v>12</v>
      </c>
    </row>
    <row r="102" spans="2:6">
      <c r="B102" s="109">
        <v>0.62202546296296302</v>
      </c>
      <c r="C102" s="110">
        <v>94</v>
      </c>
      <c r="D102" s="111">
        <v>32.520000000000003</v>
      </c>
      <c r="E102" s="111">
        <f t="shared" si="1"/>
        <v>3056.88</v>
      </c>
      <c r="F102" s="112" t="s">
        <v>12</v>
      </c>
    </row>
    <row r="103" spans="2:6">
      <c r="B103" s="109">
        <v>0.62443287037037032</v>
      </c>
      <c r="C103" s="110">
        <v>267</v>
      </c>
      <c r="D103" s="111">
        <v>32.56</v>
      </c>
      <c r="E103" s="111">
        <f t="shared" si="1"/>
        <v>8693.52</v>
      </c>
      <c r="F103" s="112" t="s">
        <v>12</v>
      </c>
    </row>
    <row r="104" spans="2:6">
      <c r="B104" s="109">
        <v>0.62599537037037034</v>
      </c>
      <c r="C104" s="110">
        <v>129</v>
      </c>
      <c r="D104" s="111">
        <v>32.56</v>
      </c>
      <c r="E104" s="111">
        <f t="shared" si="1"/>
        <v>4200.2400000000007</v>
      </c>
      <c r="F104" s="112" t="s">
        <v>12</v>
      </c>
    </row>
    <row r="105" spans="2:6">
      <c r="B105" s="109">
        <v>0.63</v>
      </c>
      <c r="C105" s="110">
        <v>296</v>
      </c>
      <c r="D105" s="111">
        <v>32.54</v>
      </c>
      <c r="E105" s="111">
        <f t="shared" si="1"/>
        <v>9631.84</v>
      </c>
      <c r="F105" s="112" t="s">
        <v>12</v>
      </c>
    </row>
    <row r="106" spans="2:6">
      <c r="B106" s="109">
        <v>0.63322916666666662</v>
      </c>
      <c r="C106" s="110">
        <v>184</v>
      </c>
      <c r="D106" s="111">
        <v>32.479999999999997</v>
      </c>
      <c r="E106" s="111">
        <f t="shared" si="1"/>
        <v>5976.32</v>
      </c>
      <c r="F106" s="112" t="s">
        <v>12</v>
      </c>
    </row>
    <row r="107" spans="2:6">
      <c r="B107" s="109">
        <v>0.63322916666666662</v>
      </c>
      <c r="C107" s="110">
        <v>37</v>
      </c>
      <c r="D107" s="111">
        <v>32.479999999999997</v>
      </c>
      <c r="E107" s="111">
        <f t="shared" si="1"/>
        <v>1201.76</v>
      </c>
      <c r="F107" s="112" t="s">
        <v>12</v>
      </c>
    </row>
    <row r="108" spans="2:6">
      <c r="B108" s="109">
        <v>0.63608796296296299</v>
      </c>
      <c r="C108" s="110">
        <v>292</v>
      </c>
      <c r="D108" s="111">
        <v>32.520000000000003</v>
      </c>
      <c r="E108" s="111">
        <f t="shared" si="1"/>
        <v>9495.84</v>
      </c>
      <c r="F108" s="112" t="s">
        <v>12</v>
      </c>
    </row>
    <row r="109" spans="2:6">
      <c r="B109" s="109">
        <v>0.63765046296296302</v>
      </c>
      <c r="C109" s="110">
        <v>43</v>
      </c>
      <c r="D109" s="111">
        <v>32.479999999999997</v>
      </c>
      <c r="E109" s="111">
        <f t="shared" si="1"/>
        <v>1396.6399999999999</v>
      </c>
      <c r="F109" s="112" t="s">
        <v>12</v>
      </c>
    </row>
    <row r="110" spans="2:6">
      <c r="B110" s="109">
        <v>0.63765046296296302</v>
      </c>
      <c r="C110" s="110">
        <v>112</v>
      </c>
      <c r="D110" s="111">
        <v>32.479999999999997</v>
      </c>
      <c r="E110" s="111">
        <f t="shared" si="1"/>
        <v>3637.7599999999998</v>
      </c>
      <c r="F110" s="112" t="s">
        <v>12</v>
      </c>
    </row>
    <row r="111" spans="2:6">
      <c r="B111" s="109">
        <v>0.6431365740740741</v>
      </c>
      <c r="C111" s="110">
        <v>353</v>
      </c>
      <c r="D111" s="111">
        <v>32.479999999999997</v>
      </c>
      <c r="E111" s="111">
        <f t="shared" si="1"/>
        <v>11465.439999999999</v>
      </c>
      <c r="F111" s="112" t="s">
        <v>12</v>
      </c>
    </row>
    <row r="112" spans="2:6">
      <c r="B112" s="109">
        <v>0.64714120370370365</v>
      </c>
      <c r="C112" s="110">
        <v>458</v>
      </c>
      <c r="D112" s="111">
        <v>32.54</v>
      </c>
      <c r="E112" s="111">
        <f t="shared" si="1"/>
        <v>14903.32</v>
      </c>
      <c r="F112" s="112" t="s">
        <v>12</v>
      </c>
    </row>
    <row r="113" spans="2:6">
      <c r="B113" s="109">
        <v>0.6537384259259259</v>
      </c>
      <c r="C113" s="110">
        <v>438</v>
      </c>
      <c r="D113" s="111">
        <v>32.5</v>
      </c>
      <c r="E113" s="111">
        <f t="shared" si="1"/>
        <v>14235</v>
      </c>
      <c r="F113" s="112" t="s">
        <v>12</v>
      </c>
    </row>
    <row r="114" spans="2:6">
      <c r="B114" s="109">
        <v>0.65795138888888893</v>
      </c>
      <c r="C114" s="110">
        <v>371</v>
      </c>
      <c r="D114" s="111">
        <v>32.5</v>
      </c>
      <c r="E114" s="111">
        <f t="shared" si="1"/>
        <v>12057.5</v>
      </c>
      <c r="F114" s="112" t="s">
        <v>12</v>
      </c>
    </row>
    <row r="115" spans="2:6">
      <c r="B115" s="109">
        <v>0.65927083333333336</v>
      </c>
      <c r="C115" s="110">
        <v>127</v>
      </c>
      <c r="D115" s="111">
        <v>32.479999999999997</v>
      </c>
      <c r="E115" s="111">
        <f t="shared" si="1"/>
        <v>4124.96</v>
      </c>
      <c r="F115" s="112" t="s">
        <v>12</v>
      </c>
    </row>
    <row r="116" spans="2:6">
      <c r="B116" s="109">
        <v>0.66121527777777778</v>
      </c>
      <c r="C116" s="110">
        <v>161</v>
      </c>
      <c r="D116" s="111">
        <v>32.44</v>
      </c>
      <c r="E116" s="111">
        <f t="shared" si="1"/>
        <v>5222.8399999999992</v>
      </c>
      <c r="F116" s="112" t="s">
        <v>12</v>
      </c>
    </row>
    <row r="117" spans="2:6">
      <c r="B117" s="109">
        <v>0.67026620370370371</v>
      </c>
      <c r="C117" s="110">
        <v>165</v>
      </c>
      <c r="D117" s="111">
        <v>32.5</v>
      </c>
      <c r="E117" s="111">
        <f t="shared" si="1"/>
        <v>5362.5</v>
      </c>
      <c r="F117" s="112" t="s">
        <v>12</v>
      </c>
    </row>
    <row r="118" spans="2:6">
      <c r="B118" s="109">
        <v>0.67273148148148143</v>
      </c>
      <c r="C118" s="110">
        <v>152</v>
      </c>
      <c r="D118" s="111">
        <v>32.619999999999997</v>
      </c>
      <c r="E118" s="111">
        <f t="shared" si="1"/>
        <v>4958.24</v>
      </c>
      <c r="F118" s="112" t="s">
        <v>12</v>
      </c>
    </row>
    <row r="119" spans="2:6">
      <c r="B119" s="109">
        <v>0.67369212962962965</v>
      </c>
      <c r="C119" s="110">
        <v>617</v>
      </c>
      <c r="D119" s="111">
        <v>32.6</v>
      </c>
      <c r="E119" s="111">
        <f t="shared" si="1"/>
        <v>20114.2</v>
      </c>
      <c r="F119" s="112" t="s">
        <v>12</v>
      </c>
    </row>
    <row r="120" spans="2:6">
      <c r="B120" s="109">
        <v>0.67570601851851853</v>
      </c>
      <c r="C120" s="110">
        <v>108</v>
      </c>
      <c r="D120" s="111">
        <v>32.520000000000003</v>
      </c>
      <c r="E120" s="111">
        <f t="shared" si="1"/>
        <v>3512.1600000000003</v>
      </c>
      <c r="F120" s="112" t="s">
        <v>12</v>
      </c>
    </row>
    <row r="121" spans="2:6">
      <c r="B121" s="109">
        <v>0.67962962962962958</v>
      </c>
      <c r="C121" s="110">
        <v>391</v>
      </c>
      <c r="D121" s="111">
        <v>32.56</v>
      </c>
      <c r="E121" s="111">
        <f t="shared" si="1"/>
        <v>12730.960000000001</v>
      </c>
      <c r="F121" s="112" t="s">
        <v>12</v>
      </c>
    </row>
    <row r="122" spans="2:6">
      <c r="B122" s="109">
        <v>0.68541666666666667</v>
      </c>
      <c r="C122" s="110">
        <v>448</v>
      </c>
      <c r="D122" s="111">
        <v>32.659999999999997</v>
      </c>
      <c r="E122" s="111">
        <f t="shared" si="1"/>
        <v>14631.679999999998</v>
      </c>
      <c r="F122" s="112" t="s">
        <v>12</v>
      </c>
    </row>
    <row r="123" spans="2:6">
      <c r="B123" s="109">
        <v>0.68876157407407412</v>
      </c>
      <c r="C123" s="110">
        <v>114</v>
      </c>
      <c r="D123" s="111">
        <v>32.700000000000003</v>
      </c>
      <c r="E123" s="111">
        <f t="shared" si="1"/>
        <v>3727.8</v>
      </c>
      <c r="F123" s="112" t="s">
        <v>12</v>
      </c>
    </row>
    <row r="124" spans="2:6">
      <c r="B124" s="109">
        <v>0.69118055555555558</v>
      </c>
      <c r="C124" s="110">
        <v>276</v>
      </c>
      <c r="D124" s="111">
        <v>32.700000000000003</v>
      </c>
      <c r="E124" s="111">
        <f t="shared" si="1"/>
        <v>9025.2000000000007</v>
      </c>
      <c r="F124" s="112" t="s">
        <v>12</v>
      </c>
    </row>
    <row r="125" spans="2:6">
      <c r="B125" s="109">
        <v>0.69118055555555558</v>
      </c>
      <c r="C125" s="110">
        <v>75</v>
      </c>
      <c r="D125" s="111">
        <v>32.700000000000003</v>
      </c>
      <c r="E125" s="111">
        <f t="shared" si="1"/>
        <v>2452.5</v>
      </c>
      <c r="F125" s="112" t="s">
        <v>12</v>
      </c>
    </row>
    <row r="126" spans="2:6">
      <c r="B126" s="109">
        <v>0.69447916666666665</v>
      </c>
      <c r="C126" s="110">
        <v>281</v>
      </c>
      <c r="D126" s="111">
        <v>32.700000000000003</v>
      </c>
      <c r="E126" s="111">
        <f t="shared" si="1"/>
        <v>9188.7000000000007</v>
      </c>
      <c r="F126" s="112" t="s">
        <v>12</v>
      </c>
    </row>
    <row r="127" spans="2:6">
      <c r="B127" s="109">
        <v>0.69795138888888886</v>
      </c>
      <c r="C127" s="110">
        <v>248</v>
      </c>
      <c r="D127" s="111">
        <v>32.72</v>
      </c>
      <c r="E127" s="111">
        <f t="shared" si="1"/>
        <v>8114.5599999999995</v>
      </c>
      <c r="F127" s="112" t="s">
        <v>12</v>
      </c>
    </row>
    <row r="128" spans="2:6">
      <c r="B128" s="109">
        <v>0.7000925925925926</v>
      </c>
      <c r="C128" s="110">
        <v>109</v>
      </c>
      <c r="D128" s="111">
        <v>32.68</v>
      </c>
      <c r="E128" s="111">
        <f t="shared" si="1"/>
        <v>3562.12</v>
      </c>
      <c r="F128" s="112" t="s">
        <v>12</v>
      </c>
    </row>
    <row r="129" spans="2:6">
      <c r="B129" s="109">
        <v>0.70556712962962964</v>
      </c>
      <c r="C129" s="110">
        <v>72</v>
      </c>
      <c r="D129" s="111">
        <v>32.76</v>
      </c>
      <c r="E129" s="111">
        <f t="shared" si="1"/>
        <v>2358.7199999999998</v>
      </c>
      <c r="F129" s="112" t="s">
        <v>12</v>
      </c>
    </row>
    <row r="130" spans="2:6">
      <c r="B130" s="109">
        <v>0.70556712962962964</v>
      </c>
      <c r="C130" s="110">
        <v>134</v>
      </c>
      <c r="D130" s="111">
        <v>32.76</v>
      </c>
      <c r="E130" s="111">
        <f t="shared" si="1"/>
        <v>4389.84</v>
      </c>
      <c r="F130" s="112" t="s">
        <v>12</v>
      </c>
    </row>
    <row r="131" spans="2:6">
      <c r="B131" s="109">
        <v>0.70612268518518517</v>
      </c>
      <c r="C131" s="110">
        <v>191</v>
      </c>
      <c r="D131" s="111">
        <v>32.76</v>
      </c>
      <c r="E131" s="111">
        <f t="shared" si="1"/>
        <v>6257.16</v>
      </c>
      <c r="F131" s="112" t="s">
        <v>12</v>
      </c>
    </row>
    <row r="132" spans="2:6">
      <c r="B132" s="109">
        <v>0.71232638888888888</v>
      </c>
      <c r="C132" s="110">
        <v>838</v>
      </c>
      <c r="D132" s="111">
        <v>32.840000000000003</v>
      </c>
      <c r="E132" s="111">
        <f t="shared" si="1"/>
        <v>27519.920000000002</v>
      </c>
      <c r="F132" s="112" t="s">
        <v>12</v>
      </c>
    </row>
    <row r="133" spans="2:6">
      <c r="B133" s="109">
        <v>0.71284722222222219</v>
      </c>
      <c r="C133" s="110">
        <v>146</v>
      </c>
      <c r="D133" s="111">
        <v>32.840000000000003</v>
      </c>
      <c r="E133" s="111">
        <f t="shared" si="1"/>
        <v>4794.6400000000003</v>
      </c>
      <c r="F133" s="112" t="s">
        <v>12</v>
      </c>
    </row>
    <row r="134" spans="2:6">
      <c r="B134" s="109">
        <v>0.71418981481481481</v>
      </c>
      <c r="C134" s="110">
        <v>336</v>
      </c>
      <c r="D134" s="111">
        <v>32.799999999999997</v>
      </c>
      <c r="E134" s="111">
        <f t="shared" si="1"/>
        <v>11020.8</v>
      </c>
      <c r="F134" s="112" t="s">
        <v>12</v>
      </c>
    </row>
    <row r="135" spans="2:6">
      <c r="B135" s="109">
        <v>0.72434027777777776</v>
      </c>
      <c r="C135" s="110">
        <v>2103</v>
      </c>
      <c r="D135" s="111">
        <v>32.94</v>
      </c>
      <c r="E135" s="111">
        <f t="shared" si="1"/>
        <v>69272.819999999992</v>
      </c>
      <c r="F135" s="112" t="s">
        <v>12</v>
      </c>
    </row>
    <row r="136" spans="2:6">
      <c r="B136" s="109"/>
      <c r="C136" s="110"/>
      <c r="D136" s="111"/>
      <c r="E136" s="111"/>
      <c r="F136" s="60"/>
    </row>
    <row r="137" spans="2:6">
      <c r="B137" s="109"/>
      <c r="C137" s="110"/>
      <c r="D137" s="111"/>
      <c r="E137" s="111"/>
      <c r="F137" s="60"/>
    </row>
    <row r="138" spans="2:6">
      <c r="B138" s="109"/>
      <c r="C138" s="110"/>
      <c r="D138" s="111"/>
      <c r="E138" s="111"/>
      <c r="F138" s="60"/>
    </row>
    <row r="139" spans="2:6">
      <c r="B139" s="109"/>
      <c r="C139" s="110"/>
      <c r="D139" s="111"/>
      <c r="E139" s="111"/>
      <c r="F139" s="60"/>
    </row>
    <row r="140" spans="2:6">
      <c r="B140" s="109"/>
      <c r="C140" s="110"/>
      <c r="D140" s="111"/>
      <c r="E140" s="111"/>
      <c r="F140" s="60"/>
    </row>
    <row r="141" spans="2:6">
      <c r="B141" s="109"/>
      <c r="C141" s="110"/>
      <c r="D141" s="111"/>
      <c r="E141" s="111"/>
      <c r="F141" s="60"/>
    </row>
    <row r="142" spans="2:6">
      <c r="B142" s="109"/>
      <c r="C142" s="110"/>
      <c r="D142" s="111"/>
      <c r="E142" s="111"/>
      <c r="F142" s="60"/>
    </row>
    <row r="143" spans="2:6">
      <c r="B143" s="109"/>
      <c r="C143" s="110"/>
      <c r="D143" s="111"/>
      <c r="E143" s="111"/>
      <c r="F143" s="60"/>
    </row>
    <row r="144" spans="2:6">
      <c r="B144" s="109"/>
      <c r="C144" s="110"/>
      <c r="D144" s="111"/>
      <c r="E144" s="111"/>
      <c r="F144" s="60"/>
    </row>
    <row r="145" spans="2:6">
      <c r="B145" s="109"/>
      <c r="C145" s="110"/>
      <c r="D145" s="111"/>
      <c r="E145" s="111"/>
      <c r="F145" s="60"/>
    </row>
    <row r="146" spans="2:6">
      <c r="B146" s="109"/>
      <c r="C146" s="110"/>
      <c r="D146" s="111"/>
      <c r="E146" s="111"/>
      <c r="F146" s="60"/>
    </row>
    <row r="147" spans="2:6">
      <c r="B147" s="109"/>
      <c r="C147" s="110"/>
      <c r="D147" s="111"/>
      <c r="E147" s="111"/>
      <c r="F147" s="60"/>
    </row>
    <row r="148" spans="2:6">
      <c r="B148" s="109"/>
      <c r="C148" s="110"/>
      <c r="D148" s="111"/>
      <c r="E148" s="111"/>
      <c r="F148" s="60"/>
    </row>
    <row r="149" spans="2:6">
      <c r="B149" s="109"/>
      <c r="C149" s="110"/>
      <c r="D149" s="111"/>
      <c r="E149" s="111"/>
      <c r="F149" s="60"/>
    </row>
    <row r="150" spans="2:6">
      <c r="B150" s="109"/>
      <c r="C150" s="110"/>
      <c r="D150" s="111"/>
      <c r="E150" s="111"/>
      <c r="F150" s="60"/>
    </row>
    <row r="151" spans="2:6">
      <c r="B151" s="109"/>
      <c r="C151" s="110"/>
      <c r="D151" s="111"/>
      <c r="E151" s="111"/>
      <c r="F151" s="60"/>
    </row>
    <row r="152" spans="2:6">
      <c r="B152" s="109"/>
      <c r="C152" s="110"/>
      <c r="D152" s="111"/>
      <c r="E152" s="111"/>
      <c r="F152" s="60"/>
    </row>
    <row r="153" spans="2:6">
      <c r="B153" s="109"/>
      <c r="C153" s="110"/>
      <c r="D153" s="111"/>
      <c r="E153" s="111"/>
      <c r="F153" s="60"/>
    </row>
    <row r="154" spans="2:6">
      <c r="B154" s="109"/>
      <c r="C154" s="110"/>
      <c r="D154" s="111"/>
      <c r="E154" s="111"/>
      <c r="F154" s="60"/>
    </row>
    <row r="155" spans="2:6">
      <c r="B155" s="109"/>
      <c r="C155" s="110"/>
      <c r="D155" s="111"/>
      <c r="E155" s="111"/>
      <c r="F155" s="60"/>
    </row>
    <row r="156" spans="2:6">
      <c r="B156" s="109"/>
      <c r="C156" s="110"/>
      <c r="D156" s="111"/>
      <c r="E156" s="111"/>
      <c r="F156" s="60"/>
    </row>
    <row r="157" spans="2:6">
      <c r="B157" s="109"/>
      <c r="C157" s="110"/>
      <c r="D157" s="111"/>
      <c r="E157" s="111"/>
      <c r="F157" s="60"/>
    </row>
    <row r="158" spans="2:6">
      <c r="B158" s="109"/>
      <c r="C158" s="110"/>
      <c r="D158" s="111"/>
      <c r="E158" s="111"/>
      <c r="F158" s="60"/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5">
      <c r="B165" s="34"/>
      <c r="C165" s="103"/>
      <c r="D165" s="104"/>
      <c r="E165" s="104"/>
      <c r="F165" s="105"/>
    </row>
    <row r="166" spans="2:6" ht="12.5">
      <c r="B166" s="34"/>
      <c r="C166" s="103"/>
      <c r="D166" s="104"/>
      <c r="E166" s="104"/>
      <c r="F166" s="105"/>
    </row>
    <row r="167" spans="2:6" ht="12.5">
      <c r="B167" s="34"/>
      <c r="C167" s="103"/>
      <c r="D167" s="104"/>
      <c r="E167" s="104"/>
      <c r="F167" s="105"/>
    </row>
    <row r="168" spans="2:6" ht="12.5">
      <c r="B168" s="34"/>
      <c r="C168" s="103"/>
      <c r="D168" s="104"/>
      <c r="E168" s="104"/>
      <c r="F168" s="105"/>
    </row>
    <row r="169" spans="2:6" ht="12.5">
      <c r="B169" s="34"/>
      <c r="C169" s="103"/>
      <c r="D169" s="104"/>
      <c r="E169" s="104"/>
      <c r="F169" s="105"/>
    </row>
    <row r="170" spans="2:6" ht="12.5">
      <c r="B170" s="34"/>
      <c r="C170" s="103"/>
      <c r="D170" s="104"/>
      <c r="E170" s="104"/>
      <c r="F170" s="105"/>
    </row>
    <row r="171" spans="2:6" ht="12.5">
      <c r="B171" s="34"/>
      <c r="C171" s="103"/>
      <c r="D171" s="104"/>
      <c r="E171" s="104"/>
      <c r="F171" s="105"/>
    </row>
    <row r="172" spans="2:6" ht="12.5">
      <c r="B172" s="34"/>
      <c r="C172" s="103"/>
      <c r="D172" s="104"/>
      <c r="E172" s="104"/>
      <c r="F172" s="105"/>
    </row>
    <row r="173" spans="2:6" ht="12.5">
      <c r="B173" s="34"/>
      <c r="C173" s="103"/>
      <c r="D173" s="104"/>
      <c r="E173" s="104"/>
      <c r="F173" s="105"/>
    </row>
    <row r="174" spans="2:6" ht="12.5">
      <c r="B174" s="34"/>
      <c r="C174" s="103"/>
      <c r="D174" s="104"/>
      <c r="E174" s="104"/>
      <c r="F174" s="105"/>
    </row>
    <row r="175" spans="2:6" ht="12.5">
      <c r="B175" s="34"/>
      <c r="C175" s="103"/>
      <c r="D175" s="104"/>
      <c r="E175" s="104"/>
      <c r="F175" s="105"/>
    </row>
    <row r="176" spans="2:6" ht="12.5">
      <c r="B176" s="34"/>
      <c r="C176" s="103"/>
      <c r="D176" s="104"/>
      <c r="E176" s="104"/>
      <c r="F176" s="105"/>
    </row>
    <row r="177" spans="2:6" ht="12.5">
      <c r="B177" s="34"/>
      <c r="C177" s="103"/>
      <c r="D177" s="104"/>
      <c r="E177" s="104"/>
      <c r="F177" s="105"/>
    </row>
    <row r="178" spans="2:6" ht="12.5">
      <c r="B178" s="34"/>
      <c r="C178" s="103"/>
      <c r="D178" s="104"/>
      <c r="E178" s="104"/>
      <c r="F178" s="105"/>
    </row>
    <row r="179" spans="2:6" ht="12.5">
      <c r="B179" s="34"/>
      <c r="C179" s="103"/>
      <c r="D179" s="104"/>
      <c r="E179" s="104"/>
      <c r="F179" s="105"/>
    </row>
    <row r="180" spans="2:6" ht="12.5">
      <c r="B180" s="34"/>
      <c r="C180" s="103"/>
      <c r="D180" s="104"/>
      <c r="E180" s="104"/>
      <c r="F180" s="105"/>
    </row>
    <row r="181" spans="2:6" ht="12.5">
      <c r="B181" s="34"/>
      <c r="C181" s="103"/>
      <c r="D181" s="104"/>
      <c r="E181" s="104"/>
      <c r="F181" s="105"/>
    </row>
    <row r="182" spans="2:6" ht="12.5">
      <c r="B182" s="34"/>
      <c r="C182" s="103"/>
      <c r="D182" s="104"/>
      <c r="E182" s="104"/>
      <c r="F182" s="105"/>
    </row>
    <row r="183" spans="2:6" ht="12.5">
      <c r="B183" s="34"/>
      <c r="C183" s="103"/>
      <c r="D183" s="104"/>
      <c r="E183" s="104"/>
      <c r="F183" s="105"/>
    </row>
    <row r="184" spans="2:6" ht="12.5">
      <c r="B184" s="34"/>
      <c r="C184" s="103"/>
      <c r="D184" s="104"/>
      <c r="E184" s="104"/>
      <c r="F184" s="105"/>
    </row>
    <row r="185" spans="2:6" ht="12.5">
      <c r="B185" s="34"/>
      <c r="C185" s="103"/>
      <c r="D185" s="104"/>
      <c r="E185" s="104"/>
      <c r="F185" s="105"/>
    </row>
    <row r="186" spans="2:6" ht="12.5">
      <c r="B186" s="34"/>
      <c r="C186" s="103"/>
      <c r="D186" s="104"/>
      <c r="E186" s="104"/>
      <c r="F186" s="105"/>
    </row>
    <row r="187" spans="2:6" ht="12.5">
      <c r="B187" s="34"/>
      <c r="C187" s="103"/>
      <c r="D187" s="104"/>
      <c r="E187" s="104"/>
      <c r="F187" s="105"/>
    </row>
    <row r="188" spans="2:6" ht="12.5">
      <c r="B188" s="34"/>
      <c r="C188" s="103"/>
      <c r="D188" s="104"/>
      <c r="E188" s="104"/>
      <c r="F188" s="105"/>
    </row>
    <row r="189" spans="2:6" ht="12.5">
      <c r="B189" s="34"/>
      <c r="C189" s="103"/>
      <c r="D189" s="104"/>
      <c r="E189" s="104"/>
      <c r="F189" s="105"/>
    </row>
    <row r="190" spans="2:6" ht="12.5">
      <c r="B190" s="34"/>
      <c r="C190" s="103"/>
      <c r="D190" s="104"/>
      <c r="E190" s="104"/>
      <c r="F190" s="105"/>
    </row>
    <row r="191" spans="2:6" ht="12.5">
      <c r="B191" s="34"/>
      <c r="C191" s="103"/>
      <c r="D191" s="104"/>
      <c r="E191" s="104"/>
      <c r="F191" s="105"/>
    </row>
    <row r="192" spans="2:6" ht="12.5">
      <c r="B192" s="34"/>
      <c r="C192" s="103"/>
      <c r="D192" s="104"/>
      <c r="E192" s="104"/>
      <c r="F192" s="105"/>
    </row>
    <row r="193" spans="2:6" ht="12.5">
      <c r="B193" s="34"/>
      <c r="C193" s="103"/>
      <c r="D193" s="104"/>
      <c r="E193" s="104"/>
      <c r="F193" s="105"/>
    </row>
    <row r="194" spans="2:6" ht="12.5">
      <c r="B194" s="34"/>
      <c r="C194" s="103"/>
      <c r="D194" s="104"/>
      <c r="E194" s="104"/>
      <c r="F194" s="105"/>
    </row>
    <row r="195" spans="2:6" ht="12.5">
      <c r="B195" s="34"/>
      <c r="C195" s="103"/>
      <c r="D195" s="104"/>
      <c r="E195" s="104"/>
      <c r="F195" s="105"/>
    </row>
    <row r="196" spans="2:6" ht="12.5">
      <c r="B196" s="34"/>
      <c r="C196" s="103"/>
      <c r="D196" s="104"/>
      <c r="E196" s="104"/>
      <c r="F196" s="105"/>
    </row>
    <row r="197" spans="2:6" ht="12.5">
      <c r="B197" s="34"/>
      <c r="C197" s="103"/>
      <c r="D197" s="104"/>
      <c r="E197" s="104"/>
      <c r="F197" s="105"/>
    </row>
    <row r="198" spans="2:6" ht="12.5">
      <c r="B198" s="34"/>
      <c r="C198" s="103"/>
      <c r="D198" s="104"/>
      <c r="E198" s="104"/>
      <c r="F198" s="105"/>
    </row>
    <row r="199" spans="2:6" ht="12.5">
      <c r="B199" s="34"/>
      <c r="C199" s="103"/>
      <c r="D199" s="104"/>
      <c r="E199" s="104"/>
      <c r="F199" s="105"/>
    </row>
    <row r="200" spans="2:6" ht="12.5">
      <c r="B200" s="34"/>
      <c r="C200" s="103"/>
      <c r="D200" s="104"/>
      <c r="E200" s="104"/>
      <c r="F200" s="105"/>
    </row>
    <row r="201" spans="2:6" ht="12.5">
      <c r="B201" s="34"/>
      <c r="C201" s="103"/>
      <c r="D201" s="104"/>
      <c r="E201" s="104"/>
      <c r="F201" s="105"/>
    </row>
    <row r="202" spans="2:6" ht="12.5">
      <c r="B202" s="34"/>
      <c r="C202" s="103"/>
      <c r="D202" s="104"/>
      <c r="E202" s="104"/>
      <c r="F202" s="105"/>
    </row>
    <row r="203" spans="2:6" ht="12.5">
      <c r="B203" s="34"/>
      <c r="C203" s="103"/>
      <c r="D203" s="104"/>
      <c r="E203" s="104"/>
      <c r="F203" s="105"/>
    </row>
    <row r="204" spans="2:6" ht="12.5">
      <c r="B204" s="34"/>
      <c r="C204" s="103"/>
      <c r="D204" s="104"/>
      <c r="E204" s="104"/>
      <c r="F204" s="105"/>
    </row>
    <row r="205" spans="2:6" ht="12.5">
      <c r="B205" s="34"/>
      <c r="C205" s="103"/>
      <c r="D205" s="104"/>
      <c r="E205" s="104"/>
      <c r="F205" s="105"/>
    </row>
    <row r="206" spans="2:6" ht="12.5">
      <c r="B206" s="34"/>
      <c r="C206" s="103"/>
      <c r="D206" s="104"/>
      <c r="E206" s="104"/>
      <c r="F206" s="105"/>
    </row>
    <row r="207" spans="2:6" ht="12.5">
      <c r="B207" s="34"/>
      <c r="C207" s="103"/>
      <c r="D207" s="104"/>
      <c r="E207" s="104"/>
      <c r="F207" s="105"/>
    </row>
    <row r="208" spans="2:6" ht="12.5">
      <c r="B208" s="34"/>
      <c r="C208" s="103"/>
      <c r="D208" s="104"/>
      <c r="E208" s="104"/>
      <c r="F208" s="105"/>
    </row>
    <row r="209" spans="2:6" ht="12.5">
      <c r="B209" s="34"/>
      <c r="C209" s="103"/>
      <c r="D209" s="104"/>
      <c r="E209" s="104"/>
      <c r="F209" s="105"/>
    </row>
    <row r="210" spans="2:6" ht="12.5">
      <c r="B210" s="34"/>
      <c r="C210" s="103"/>
      <c r="D210" s="104"/>
      <c r="E210" s="104"/>
      <c r="F210" s="105"/>
    </row>
    <row r="211" spans="2:6" ht="12.5">
      <c r="B211" s="34"/>
      <c r="C211" s="103"/>
      <c r="D211" s="104"/>
      <c r="E211" s="104"/>
      <c r="F211" s="105"/>
    </row>
    <row r="212" spans="2:6" ht="12.5">
      <c r="B212" s="34"/>
      <c r="C212" s="103"/>
      <c r="D212" s="104"/>
      <c r="E212" s="104"/>
      <c r="F212" s="105"/>
    </row>
    <row r="213" spans="2:6" ht="12.5">
      <c r="B213" s="34"/>
      <c r="C213" s="103"/>
      <c r="D213" s="104"/>
      <c r="E213" s="104"/>
      <c r="F213" s="105"/>
    </row>
    <row r="214" spans="2:6" ht="12.5">
      <c r="B214" s="34"/>
      <c r="C214" s="103"/>
      <c r="D214" s="104"/>
      <c r="E214" s="104"/>
      <c r="F214" s="105"/>
    </row>
    <row r="215" spans="2:6" ht="12.5">
      <c r="B215" s="34"/>
      <c r="C215" s="103"/>
      <c r="D215" s="104"/>
      <c r="E215" s="104"/>
      <c r="F215" s="105"/>
    </row>
    <row r="216" spans="2:6" ht="12.5">
      <c r="B216" s="34"/>
      <c r="C216" s="103"/>
      <c r="D216" s="104"/>
      <c r="E216" s="104"/>
      <c r="F216" s="105"/>
    </row>
    <row r="217" spans="2:6" ht="12.5">
      <c r="B217" s="34"/>
      <c r="C217" s="103"/>
      <c r="D217" s="104"/>
      <c r="E217" s="104"/>
      <c r="F217" s="105"/>
    </row>
    <row r="218" spans="2:6" ht="12.5">
      <c r="B218" s="34"/>
      <c r="C218" s="103"/>
      <c r="D218" s="104"/>
      <c r="E218" s="104"/>
      <c r="F218" s="105"/>
    </row>
    <row r="219" spans="2:6" ht="12.5">
      <c r="B219" s="34"/>
      <c r="C219" s="103"/>
      <c r="D219" s="104"/>
      <c r="E219" s="104"/>
      <c r="F219" s="105"/>
    </row>
    <row r="220" spans="2:6" ht="12.5">
      <c r="B220" s="34"/>
      <c r="C220" s="103"/>
      <c r="D220" s="104"/>
      <c r="E220" s="104"/>
      <c r="F220" s="105"/>
    </row>
    <row r="221" spans="2:6" ht="12.5">
      <c r="B221" s="34"/>
      <c r="C221" s="103"/>
      <c r="D221" s="104"/>
      <c r="E221" s="104"/>
      <c r="F221" s="105"/>
    </row>
    <row r="222" spans="2:6" ht="12.5">
      <c r="B222" s="34"/>
      <c r="C222" s="103"/>
      <c r="D222" s="104"/>
      <c r="E222" s="104"/>
      <c r="F222" s="105"/>
    </row>
    <row r="223" spans="2:6" ht="12.5">
      <c r="B223" s="34"/>
      <c r="C223" s="103"/>
      <c r="D223" s="104"/>
      <c r="E223" s="104"/>
      <c r="F223" s="105"/>
    </row>
    <row r="224" spans="2:6" ht="12.5">
      <c r="B224" s="34"/>
      <c r="C224" s="103"/>
      <c r="D224" s="104"/>
      <c r="E224" s="104"/>
      <c r="F224" s="105"/>
    </row>
    <row r="225" spans="2:6" ht="12.5">
      <c r="B225" s="34"/>
      <c r="C225" s="103"/>
      <c r="D225" s="104"/>
      <c r="E225" s="104"/>
      <c r="F225" s="105"/>
    </row>
    <row r="226" spans="2:6" ht="12.5">
      <c r="B226" s="34"/>
      <c r="C226" s="103"/>
      <c r="D226" s="104"/>
      <c r="E226" s="104"/>
      <c r="F226" s="105"/>
    </row>
    <row r="227" spans="2:6" ht="12.5">
      <c r="B227" s="34"/>
      <c r="C227" s="103"/>
      <c r="D227" s="104"/>
      <c r="E227" s="104"/>
      <c r="F227" s="105"/>
    </row>
    <row r="228" spans="2:6" ht="12.5">
      <c r="B228" s="34"/>
      <c r="C228" s="103"/>
      <c r="D228" s="104"/>
      <c r="E228" s="104"/>
      <c r="F228" s="105"/>
    </row>
    <row r="229" spans="2:6" ht="12.5">
      <c r="B229" s="34"/>
      <c r="C229" s="103"/>
      <c r="D229" s="104"/>
      <c r="E229" s="104"/>
      <c r="F229" s="105"/>
    </row>
    <row r="230" spans="2:6" ht="12.5">
      <c r="B230" s="34"/>
      <c r="C230" s="103"/>
      <c r="D230" s="104"/>
      <c r="E230" s="104"/>
      <c r="F230" s="105"/>
    </row>
    <row r="231" spans="2:6" ht="12.5">
      <c r="B231" s="34"/>
      <c r="C231" s="103"/>
      <c r="D231" s="104"/>
      <c r="E231" s="104"/>
      <c r="F231" s="105"/>
    </row>
    <row r="232" spans="2:6" ht="12.5">
      <c r="B232" s="34"/>
      <c r="C232" s="103"/>
      <c r="D232" s="104"/>
      <c r="E232" s="104"/>
      <c r="F232" s="105"/>
    </row>
    <row r="233" spans="2:6" ht="12.5">
      <c r="B233" s="34"/>
      <c r="C233" s="103"/>
      <c r="D233" s="104"/>
      <c r="E233" s="104"/>
      <c r="F233" s="105"/>
    </row>
    <row r="234" spans="2:6" ht="12.5">
      <c r="B234" s="34"/>
      <c r="C234" s="103"/>
      <c r="D234" s="104"/>
      <c r="E234" s="104"/>
      <c r="F234" s="105"/>
    </row>
    <row r="235" spans="2:6" ht="12.5">
      <c r="B235" s="34"/>
      <c r="C235" s="103"/>
      <c r="D235" s="104"/>
      <c r="E235" s="104"/>
      <c r="F235" s="105"/>
    </row>
    <row r="236" spans="2:6" ht="12.5">
      <c r="B236" s="34"/>
      <c r="C236" s="103"/>
      <c r="D236" s="104"/>
      <c r="E236" s="104"/>
      <c r="F236" s="105"/>
    </row>
    <row r="237" spans="2:6" ht="12.5">
      <c r="B237" s="34"/>
      <c r="C237" s="103"/>
      <c r="D237" s="104"/>
      <c r="E237" s="104"/>
      <c r="F237" s="105"/>
    </row>
    <row r="238" spans="2:6" ht="12.5">
      <c r="B238" s="34"/>
      <c r="C238" s="103"/>
      <c r="D238" s="104"/>
      <c r="E238" s="104"/>
      <c r="F238" s="105"/>
    </row>
    <row r="239" spans="2:6" ht="12.5">
      <c r="B239" s="34"/>
      <c r="C239" s="103"/>
      <c r="D239" s="104"/>
      <c r="E239" s="104"/>
      <c r="F239" s="105"/>
    </row>
    <row r="240" spans="2:6" ht="12.5">
      <c r="B240" s="34"/>
      <c r="C240" s="103"/>
      <c r="D240" s="104"/>
      <c r="E240" s="104"/>
      <c r="F240" s="105"/>
    </row>
    <row r="241" spans="2:6" ht="12.5">
      <c r="B241" s="34"/>
      <c r="C241" s="103"/>
      <c r="D241" s="104"/>
      <c r="E241" s="104"/>
      <c r="F241" s="105"/>
    </row>
    <row r="242" spans="2:6" ht="12.5">
      <c r="B242" s="34"/>
      <c r="C242" s="103"/>
      <c r="D242" s="104"/>
      <c r="E242" s="104"/>
      <c r="F242" s="105"/>
    </row>
    <row r="243" spans="2:6" ht="12.5">
      <c r="B243" s="34"/>
      <c r="C243" s="103"/>
      <c r="D243" s="104"/>
      <c r="E243" s="104"/>
      <c r="F243" s="105"/>
    </row>
    <row r="244" spans="2:6" ht="12.5">
      <c r="B244" s="34"/>
      <c r="C244" s="103"/>
      <c r="D244" s="104"/>
      <c r="E244" s="104"/>
      <c r="F244" s="105"/>
    </row>
    <row r="245" spans="2:6" ht="12.5">
      <c r="B245" s="34"/>
      <c r="C245" s="103"/>
      <c r="D245" s="104"/>
      <c r="E245" s="104"/>
      <c r="F245" s="105"/>
    </row>
    <row r="246" spans="2:6" ht="12.5">
      <c r="B246" s="34"/>
      <c r="C246" s="103"/>
      <c r="D246" s="104"/>
      <c r="E246" s="104"/>
      <c r="F246" s="105"/>
    </row>
    <row r="247" spans="2:6" ht="12.5">
      <c r="B247" s="34"/>
      <c r="C247" s="103"/>
      <c r="D247" s="104"/>
      <c r="E247" s="104"/>
      <c r="F247" s="105"/>
    </row>
    <row r="248" spans="2:6" ht="12.5">
      <c r="B248" s="34"/>
      <c r="C248" s="103"/>
      <c r="D248" s="104"/>
      <c r="E248" s="104"/>
      <c r="F248" s="105"/>
    </row>
  </sheetData>
  <conditionalFormatting sqref="D15:D19">
    <cfRule type="expression" dxfId="9" priority="1">
      <formula>$D15&gt;#REF!</formula>
    </cfRule>
  </conditionalFormatting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FFADA-21E2-4012-9847-690AFF7EC239}">
  <dimension ref="B1:L248"/>
  <sheetViews>
    <sheetView workbookViewId="0">
      <selection activeCell="K33" sqref="K33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46092</v>
      </c>
      <c r="C15" s="58">
        <f>SUMIF(F21:F5001,F15,C21:C5001)</f>
        <v>26878</v>
      </c>
      <c r="D15" s="59">
        <f>E15/C15</f>
        <v>33.335162586501951</v>
      </c>
      <c r="E15" s="59">
        <f>SUMIF(F21:F5001,F15,E21:E5001)</f>
        <v>895982.49999999953</v>
      </c>
      <c r="F15" s="60" t="s">
        <v>12</v>
      </c>
    </row>
    <row r="16" spans="2:10">
      <c r="B16" s="26">
        <f>B15</f>
        <v>46092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46092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46092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0.38089120370370372</v>
      </c>
      <c r="C21" s="110">
        <v>1273</v>
      </c>
      <c r="D21" s="111">
        <v>33.36</v>
      </c>
      <c r="E21" s="111">
        <v>42467.28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0.38134259259259257</v>
      </c>
      <c r="C22" s="110">
        <v>239</v>
      </c>
      <c r="D22" s="111">
        <v>33.299999999999997</v>
      </c>
      <c r="E22" s="111">
        <v>7958.6999999999989</v>
      </c>
      <c r="F22" s="60" t="s">
        <v>12</v>
      </c>
    </row>
    <row r="23" spans="2:12">
      <c r="B23" s="109">
        <v>0.38363425925925926</v>
      </c>
      <c r="C23" s="110">
        <v>568</v>
      </c>
      <c r="D23" s="111">
        <v>33.36</v>
      </c>
      <c r="E23" s="111">
        <v>18948.48</v>
      </c>
      <c r="F23" s="60" t="s">
        <v>12</v>
      </c>
    </row>
    <row r="24" spans="2:12">
      <c r="B24" s="109">
        <v>0.38453703703703701</v>
      </c>
      <c r="C24" s="110">
        <v>194</v>
      </c>
      <c r="D24" s="111">
        <v>33.36</v>
      </c>
      <c r="E24" s="111">
        <v>6471.84</v>
      </c>
      <c r="F24" s="60" t="s">
        <v>12</v>
      </c>
    </row>
    <row r="25" spans="2:12">
      <c r="B25" s="109">
        <v>0.38965277777777779</v>
      </c>
      <c r="C25" s="110">
        <v>631</v>
      </c>
      <c r="D25" s="111">
        <v>33.32</v>
      </c>
      <c r="E25" s="111">
        <v>21024.920000000002</v>
      </c>
      <c r="F25" s="60" t="s">
        <v>12</v>
      </c>
    </row>
    <row r="26" spans="2:12">
      <c r="B26" s="109">
        <v>0.39098379629629632</v>
      </c>
      <c r="C26" s="110">
        <v>314</v>
      </c>
      <c r="D26" s="111">
        <v>33.299999999999997</v>
      </c>
      <c r="E26" s="111">
        <v>10456.199999999999</v>
      </c>
      <c r="F26" s="60" t="s">
        <v>12</v>
      </c>
    </row>
    <row r="27" spans="2:12">
      <c r="B27" s="109">
        <v>0.39401620370370372</v>
      </c>
      <c r="C27" s="110">
        <v>352</v>
      </c>
      <c r="D27" s="111">
        <v>33.32</v>
      </c>
      <c r="E27" s="111">
        <v>11728.64</v>
      </c>
      <c r="F27" s="60" t="s">
        <v>12</v>
      </c>
    </row>
    <row r="28" spans="2:12">
      <c r="B28" s="109">
        <v>0.40005787037037038</v>
      </c>
      <c r="C28" s="110">
        <v>232</v>
      </c>
      <c r="D28" s="111">
        <v>33.299999999999997</v>
      </c>
      <c r="E28" s="111">
        <v>7725.5999999999995</v>
      </c>
      <c r="F28" s="60" t="s">
        <v>12</v>
      </c>
    </row>
    <row r="29" spans="2:12">
      <c r="B29" s="109">
        <v>0.40090277777777777</v>
      </c>
      <c r="C29" s="110">
        <v>395</v>
      </c>
      <c r="D29" s="111">
        <v>33.28</v>
      </c>
      <c r="E29" s="111">
        <v>13145.6</v>
      </c>
      <c r="F29" s="60" t="s">
        <v>12</v>
      </c>
    </row>
    <row r="30" spans="2:12">
      <c r="B30" s="109">
        <v>0.40201388888888889</v>
      </c>
      <c r="C30" s="110">
        <v>153</v>
      </c>
      <c r="D30" s="111">
        <v>33.24</v>
      </c>
      <c r="E30" s="111">
        <v>5085.72</v>
      </c>
      <c r="F30" s="60" t="s">
        <v>12</v>
      </c>
    </row>
    <row r="31" spans="2:12">
      <c r="B31" s="109">
        <v>0.40201388888888889</v>
      </c>
      <c r="C31" s="110">
        <v>604</v>
      </c>
      <c r="D31" s="111">
        <v>33.24</v>
      </c>
      <c r="E31" s="111">
        <v>20076.960000000003</v>
      </c>
      <c r="F31" s="60" t="s">
        <v>12</v>
      </c>
    </row>
    <row r="32" spans="2:12">
      <c r="B32" s="109">
        <v>0.41486111111111112</v>
      </c>
      <c r="C32" s="110">
        <v>612</v>
      </c>
      <c r="D32" s="111">
        <v>33.26</v>
      </c>
      <c r="E32" s="111">
        <v>20355.12</v>
      </c>
      <c r="F32" s="60" t="s">
        <v>12</v>
      </c>
    </row>
    <row r="33" spans="2:6">
      <c r="B33" s="109">
        <v>0.41510416666666666</v>
      </c>
      <c r="C33" s="110">
        <v>330</v>
      </c>
      <c r="D33" s="111">
        <v>33.24</v>
      </c>
      <c r="E33" s="111">
        <v>10969.2</v>
      </c>
      <c r="F33" s="60" t="s">
        <v>12</v>
      </c>
    </row>
    <row r="34" spans="2:6">
      <c r="B34" s="109">
        <v>0.41510416666666666</v>
      </c>
      <c r="C34" s="110">
        <v>356</v>
      </c>
      <c r="D34" s="111">
        <v>33.24</v>
      </c>
      <c r="E34" s="111">
        <v>11833.44</v>
      </c>
      <c r="F34" s="60" t="s">
        <v>12</v>
      </c>
    </row>
    <row r="35" spans="2:6">
      <c r="B35" s="109">
        <v>0.4151273148148148</v>
      </c>
      <c r="C35" s="110">
        <v>189</v>
      </c>
      <c r="D35" s="111">
        <v>33.22</v>
      </c>
      <c r="E35" s="111">
        <v>6278.58</v>
      </c>
      <c r="F35" s="60" t="s">
        <v>12</v>
      </c>
    </row>
    <row r="36" spans="2:6">
      <c r="B36" s="109">
        <v>0.41973379629629631</v>
      </c>
      <c r="C36" s="110">
        <v>206</v>
      </c>
      <c r="D36" s="111">
        <v>33.200000000000003</v>
      </c>
      <c r="E36" s="111">
        <v>6839.2000000000007</v>
      </c>
      <c r="F36" s="60" t="s">
        <v>12</v>
      </c>
    </row>
    <row r="37" spans="2:6">
      <c r="B37" s="109">
        <v>0.42155092592592591</v>
      </c>
      <c r="C37" s="110">
        <v>218</v>
      </c>
      <c r="D37" s="111">
        <v>33.14</v>
      </c>
      <c r="E37" s="111">
        <v>7224.52</v>
      </c>
      <c r="F37" s="60" t="s">
        <v>12</v>
      </c>
    </row>
    <row r="38" spans="2:6">
      <c r="B38" s="109">
        <v>0.43126157407407406</v>
      </c>
      <c r="C38" s="110">
        <v>320</v>
      </c>
      <c r="D38" s="111">
        <v>33.159999999999997</v>
      </c>
      <c r="E38" s="111">
        <v>10611.199999999999</v>
      </c>
      <c r="F38" s="60" t="s">
        <v>12</v>
      </c>
    </row>
    <row r="39" spans="2:6">
      <c r="B39" s="109">
        <v>0.44416666666666665</v>
      </c>
      <c r="C39" s="110">
        <v>1157</v>
      </c>
      <c r="D39" s="111">
        <v>33.28</v>
      </c>
      <c r="E39" s="111">
        <v>38504.959999999999</v>
      </c>
      <c r="F39" s="60" t="s">
        <v>12</v>
      </c>
    </row>
    <row r="40" spans="2:6">
      <c r="B40" s="109">
        <v>0.44416666666666665</v>
      </c>
      <c r="C40" s="110">
        <v>366</v>
      </c>
      <c r="D40" s="111">
        <v>33.26</v>
      </c>
      <c r="E40" s="111">
        <v>12173.16</v>
      </c>
      <c r="F40" s="60" t="s">
        <v>12</v>
      </c>
    </row>
    <row r="41" spans="2:6">
      <c r="B41" s="109">
        <v>0.45173611111111112</v>
      </c>
      <c r="C41" s="110">
        <v>489</v>
      </c>
      <c r="D41" s="111">
        <v>33.28</v>
      </c>
      <c r="E41" s="111">
        <v>16273.92</v>
      </c>
      <c r="F41" s="60" t="s">
        <v>12</v>
      </c>
    </row>
    <row r="42" spans="2:6">
      <c r="B42" s="109">
        <v>0.45685185185185184</v>
      </c>
      <c r="C42" s="110">
        <v>231</v>
      </c>
      <c r="D42" s="111">
        <v>33.32</v>
      </c>
      <c r="E42" s="111">
        <v>7696.92</v>
      </c>
      <c r="F42" s="60" t="s">
        <v>12</v>
      </c>
    </row>
    <row r="43" spans="2:6">
      <c r="B43" s="109">
        <v>0.45685185185185184</v>
      </c>
      <c r="C43" s="110">
        <v>141</v>
      </c>
      <c r="D43" s="111">
        <v>33.32</v>
      </c>
      <c r="E43" s="111">
        <v>4698.12</v>
      </c>
      <c r="F43" s="60" t="s">
        <v>12</v>
      </c>
    </row>
    <row r="44" spans="2:6">
      <c r="B44" s="109">
        <v>0.45710648148148147</v>
      </c>
      <c r="C44" s="110">
        <v>158</v>
      </c>
      <c r="D44" s="111">
        <v>33.299999999999997</v>
      </c>
      <c r="E44" s="111">
        <v>5261.4</v>
      </c>
      <c r="F44" s="60" t="s">
        <v>12</v>
      </c>
    </row>
    <row r="45" spans="2:6">
      <c r="B45" s="109">
        <v>0.46065972222222223</v>
      </c>
      <c r="C45" s="110">
        <v>94</v>
      </c>
      <c r="D45" s="111">
        <v>33.28</v>
      </c>
      <c r="E45" s="111">
        <v>3128.32</v>
      </c>
      <c r="F45" s="60" t="s">
        <v>12</v>
      </c>
    </row>
    <row r="46" spans="2:6">
      <c r="B46" s="109">
        <v>0.46328703703703705</v>
      </c>
      <c r="C46" s="110">
        <v>150</v>
      </c>
      <c r="D46" s="111">
        <v>33.24</v>
      </c>
      <c r="E46" s="111">
        <v>4986</v>
      </c>
      <c r="F46" s="60" t="s">
        <v>12</v>
      </c>
    </row>
    <row r="47" spans="2:6">
      <c r="B47" s="109">
        <v>0.46541666666666665</v>
      </c>
      <c r="C47" s="110">
        <v>76</v>
      </c>
      <c r="D47" s="111">
        <v>33.26</v>
      </c>
      <c r="E47" s="111">
        <v>2527.7599999999998</v>
      </c>
      <c r="F47" s="60" t="s">
        <v>12</v>
      </c>
    </row>
    <row r="48" spans="2:6">
      <c r="B48" s="109">
        <v>0.46541666666666665</v>
      </c>
      <c r="C48" s="110">
        <v>92</v>
      </c>
      <c r="D48" s="111">
        <v>33.26</v>
      </c>
      <c r="E48" s="111">
        <v>3059.9199999999996</v>
      </c>
      <c r="F48" s="60" t="s">
        <v>12</v>
      </c>
    </row>
    <row r="49" spans="2:6">
      <c r="B49" s="109">
        <v>0.47453703703703703</v>
      </c>
      <c r="C49" s="110">
        <v>149</v>
      </c>
      <c r="D49" s="111">
        <v>33.380000000000003</v>
      </c>
      <c r="E49" s="111">
        <v>4973.6200000000008</v>
      </c>
      <c r="F49" s="60" t="s">
        <v>12</v>
      </c>
    </row>
    <row r="50" spans="2:6">
      <c r="B50" s="109">
        <v>0.47601851851851851</v>
      </c>
      <c r="C50" s="110">
        <v>327</v>
      </c>
      <c r="D50" s="111">
        <v>33.32</v>
      </c>
      <c r="E50" s="111">
        <v>10895.64</v>
      </c>
      <c r="F50" s="60" t="s">
        <v>12</v>
      </c>
    </row>
    <row r="51" spans="2:6">
      <c r="B51" s="109">
        <v>0.48712962962962963</v>
      </c>
      <c r="C51" s="110">
        <v>796</v>
      </c>
      <c r="D51" s="111">
        <v>33.36</v>
      </c>
      <c r="E51" s="111">
        <v>26554.560000000001</v>
      </c>
      <c r="F51" s="60" t="s">
        <v>12</v>
      </c>
    </row>
    <row r="52" spans="2:6">
      <c r="B52" s="109">
        <v>0.48998842592592595</v>
      </c>
      <c r="C52" s="110">
        <v>183</v>
      </c>
      <c r="D52" s="111">
        <v>33.36</v>
      </c>
      <c r="E52" s="111">
        <v>6104.88</v>
      </c>
      <c r="F52" s="60" t="s">
        <v>12</v>
      </c>
    </row>
    <row r="53" spans="2:6">
      <c r="B53" s="109">
        <v>0.49856481481481479</v>
      </c>
      <c r="C53" s="110">
        <v>30</v>
      </c>
      <c r="D53" s="111">
        <v>33.299999999999997</v>
      </c>
      <c r="E53" s="111">
        <v>998.99999999999989</v>
      </c>
      <c r="F53" s="60" t="s">
        <v>12</v>
      </c>
    </row>
    <row r="54" spans="2:6">
      <c r="B54" s="109">
        <v>0.50268518518518523</v>
      </c>
      <c r="C54" s="110">
        <v>87</v>
      </c>
      <c r="D54" s="111">
        <v>33.299999999999997</v>
      </c>
      <c r="E54" s="111">
        <v>2897.1</v>
      </c>
      <c r="F54" s="60" t="s">
        <v>12</v>
      </c>
    </row>
    <row r="55" spans="2:6">
      <c r="B55" s="109">
        <v>0.50268518518518523</v>
      </c>
      <c r="C55" s="110">
        <v>449</v>
      </c>
      <c r="D55" s="111">
        <v>33.299999999999997</v>
      </c>
      <c r="E55" s="111">
        <v>14951.699999999999</v>
      </c>
      <c r="F55" s="60" t="s">
        <v>12</v>
      </c>
    </row>
    <row r="56" spans="2:6">
      <c r="B56" s="109">
        <v>0.50278935185185181</v>
      </c>
      <c r="C56" s="110">
        <v>302</v>
      </c>
      <c r="D56" s="111">
        <v>33.28</v>
      </c>
      <c r="E56" s="111">
        <v>10050.56</v>
      </c>
      <c r="F56" s="60" t="s">
        <v>12</v>
      </c>
    </row>
    <row r="57" spans="2:6">
      <c r="B57" s="109">
        <v>0.50278935185185181</v>
      </c>
      <c r="C57" s="110">
        <v>232</v>
      </c>
      <c r="D57" s="111">
        <v>33.28</v>
      </c>
      <c r="E57" s="111">
        <v>7720.96</v>
      </c>
      <c r="F57" s="60" t="s">
        <v>12</v>
      </c>
    </row>
    <row r="58" spans="2:6">
      <c r="B58" s="109">
        <v>0.51866898148148144</v>
      </c>
      <c r="C58" s="110">
        <v>232</v>
      </c>
      <c r="D58" s="111">
        <v>33.299999999999997</v>
      </c>
      <c r="E58" s="111">
        <v>7725.5999999999995</v>
      </c>
      <c r="F58" s="60" t="s">
        <v>12</v>
      </c>
    </row>
    <row r="59" spans="2:6">
      <c r="B59" s="109">
        <v>0.53219907407407407</v>
      </c>
      <c r="C59" s="110">
        <v>134</v>
      </c>
      <c r="D59" s="111">
        <v>33.28</v>
      </c>
      <c r="E59" s="111">
        <v>4459.5200000000004</v>
      </c>
      <c r="F59" s="60" t="s">
        <v>12</v>
      </c>
    </row>
    <row r="60" spans="2:6">
      <c r="B60" s="109">
        <v>0.54369212962962965</v>
      </c>
      <c r="C60" s="110">
        <v>26</v>
      </c>
      <c r="D60" s="111">
        <v>33.299999999999997</v>
      </c>
      <c r="E60" s="111">
        <v>865.8</v>
      </c>
      <c r="F60" s="60" t="s">
        <v>12</v>
      </c>
    </row>
    <row r="61" spans="2:6">
      <c r="B61" s="109">
        <v>0.54369212962962965</v>
      </c>
      <c r="C61" s="110">
        <v>933</v>
      </c>
      <c r="D61" s="111">
        <v>33.299999999999997</v>
      </c>
      <c r="E61" s="111">
        <v>31068.899999999998</v>
      </c>
      <c r="F61" s="60" t="s">
        <v>12</v>
      </c>
    </row>
    <row r="62" spans="2:6">
      <c r="B62" s="109">
        <v>0.54957175925925927</v>
      </c>
      <c r="C62" s="110">
        <v>210</v>
      </c>
      <c r="D62" s="111">
        <v>33.299999999999997</v>
      </c>
      <c r="E62" s="111">
        <v>6992.9999999999991</v>
      </c>
      <c r="F62" s="60" t="s">
        <v>12</v>
      </c>
    </row>
    <row r="63" spans="2:6">
      <c r="B63" s="109">
        <v>0.55140046296296297</v>
      </c>
      <c r="C63" s="110">
        <v>100</v>
      </c>
      <c r="D63" s="111">
        <v>33.28</v>
      </c>
      <c r="E63" s="111">
        <v>3328</v>
      </c>
      <c r="F63" s="60" t="s">
        <v>12</v>
      </c>
    </row>
    <row r="64" spans="2:6">
      <c r="B64" s="109">
        <v>0.55427083333333338</v>
      </c>
      <c r="C64" s="110">
        <v>91</v>
      </c>
      <c r="D64" s="111">
        <v>33.24</v>
      </c>
      <c r="E64" s="111">
        <v>3024.84</v>
      </c>
      <c r="F64" s="60" t="s">
        <v>12</v>
      </c>
    </row>
    <row r="65" spans="2:6">
      <c r="B65" s="109">
        <v>0.56135416666666671</v>
      </c>
      <c r="C65" s="110">
        <v>231</v>
      </c>
      <c r="D65" s="111">
        <v>33.22</v>
      </c>
      <c r="E65" s="111">
        <v>7673.82</v>
      </c>
      <c r="F65" s="60" t="s">
        <v>12</v>
      </c>
    </row>
    <row r="66" spans="2:6">
      <c r="B66" s="109">
        <v>0.56879629629629624</v>
      </c>
      <c r="C66" s="110">
        <v>390</v>
      </c>
      <c r="D66" s="111">
        <v>33.18</v>
      </c>
      <c r="E66" s="111">
        <v>12940.2</v>
      </c>
      <c r="F66" s="60" t="s">
        <v>12</v>
      </c>
    </row>
    <row r="67" spans="2:6">
      <c r="B67" s="109">
        <v>0.57166666666666666</v>
      </c>
      <c r="C67" s="110">
        <v>17</v>
      </c>
      <c r="D67" s="111">
        <v>33.1</v>
      </c>
      <c r="E67" s="111">
        <v>562.70000000000005</v>
      </c>
      <c r="F67" s="60" t="s">
        <v>12</v>
      </c>
    </row>
    <row r="68" spans="2:6">
      <c r="B68" s="109">
        <v>0.57168981481481485</v>
      </c>
      <c r="C68" s="110">
        <v>13</v>
      </c>
      <c r="D68" s="111">
        <v>33.1</v>
      </c>
      <c r="E68" s="111">
        <v>430.3</v>
      </c>
      <c r="F68" s="60" t="s">
        <v>12</v>
      </c>
    </row>
    <row r="69" spans="2:6">
      <c r="B69" s="109">
        <v>0.57168981481481485</v>
      </c>
      <c r="C69" s="110">
        <v>70</v>
      </c>
      <c r="D69" s="111">
        <v>33.1</v>
      </c>
      <c r="E69" s="111">
        <v>2317</v>
      </c>
      <c r="F69" s="60" t="s">
        <v>12</v>
      </c>
    </row>
    <row r="70" spans="2:6">
      <c r="B70" s="109">
        <v>0.58408564814814812</v>
      </c>
      <c r="C70" s="110">
        <v>379</v>
      </c>
      <c r="D70" s="111">
        <v>33.14</v>
      </c>
      <c r="E70" s="111">
        <v>12560.06</v>
      </c>
      <c r="F70" s="60" t="s">
        <v>12</v>
      </c>
    </row>
    <row r="71" spans="2:6">
      <c r="B71" s="109">
        <v>0.59930555555555554</v>
      </c>
      <c r="C71" s="110">
        <v>595</v>
      </c>
      <c r="D71" s="111">
        <v>33.18</v>
      </c>
      <c r="E71" s="111">
        <v>19742.099999999999</v>
      </c>
      <c r="F71" s="60" t="s">
        <v>12</v>
      </c>
    </row>
    <row r="72" spans="2:6">
      <c r="B72" s="109">
        <v>0.59930555555555554</v>
      </c>
      <c r="C72" s="110">
        <v>114</v>
      </c>
      <c r="D72" s="111">
        <v>33.18</v>
      </c>
      <c r="E72" s="111">
        <v>3782.52</v>
      </c>
      <c r="F72" s="60" t="s">
        <v>12</v>
      </c>
    </row>
    <row r="73" spans="2:6">
      <c r="B73" s="109">
        <v>0.6090740740740741</v>
      </c>
      <c r="C73" s="110">
        <v>306</v>
      </c>
      <c r="D73" s="111">
        <v>33.159999999999997</v>
      </c>
      <c r="E73" s="111">
        <v>10146.959999999999</v>
      </c>
      <c r="F73" s="60" t="s">
        <v>12</v>
      </c>
    </row>
    <row r="74" spans="2:6">
      <c r="B74" s="109">
        <v>0.6090740740740741</v>
      </c>
      <c r="C74" s="110">
        <v>271</v>
      </c>
      <c r="D74" s="111">
        <v>33.14</v>
      </c>
      <c r="E74" s="111">
        <v>8980.94</v>
      </c>
      <c r="F74" s="60" t="s">
        <v>12</v>
      </c>
    </row>
    <row r="75" spans="2:6">
      <c r="B75" s="109">
        <v>0.6090740740740741</v>
      </c>
      <c r="C75" s="110">
        <v>440</v>
      </c>
      <c r="D75" s="111">
        <v>33.14</v>
      </c>
      <c r="E75" s="111">
        <v>14581.6</v>
      </c>
      <c r="F75" s="60" t="s">
        <v>12</v>
      </c>
    </row>
    <row r="76" spans="2:6">
      <c r="B76" s="109">
        <v>0.61196759259259259</v>
      </c>
      <c r="C76" s="110">
        <v>103</v>
      </c>
      <c r="D76" s="111">
        <v>33.1</v>
      </c>
      <c r="E76" s="111">
        <v>3409.3</v>
      </c>
      <c r="F76" s="60" t="s">
        <v>12</v>
      </c>
    </row>
    <row r="77" spans="2:6">
      <c r="B77" s="109">
        <v>0.61196759259259259</v>
      </c>
      <c r="C77" s="110">
        <v>12</v>
      </c>
      <c r="D77" s="111">
        <v>33.1</v>
      </c>
      <c r="E77" s="111">
        <v>397.20000000000005</v>
      </c>
      <c r="F77" s="60" t="s">
        <v>12</v>
      </c>
    </row>
    <row r="78" spans="2:6">
      <c r="B78" s="109">
        <v>0.61197916666666663</v>
      </c>
      <c r="C78" s="110">
        <v>287</v>
      </c>
      <c r="D78" s="111">
        <v>33.1</v>
      </c>
      <c r="E78" s="111">
        <v>9499.7000000000007</v>
      </c>
      <c r="F78" s="60" t="s">
        <v>12</v>
      </c>
    </row>
    <row r="79" spans="2:6">
      <c r="B79" s="109">
        <v>0.61629629629629634</v>
      </c>
      <c r="C79" s="110">
        <v>284</v>
      </c>
      <c r="D79" s="111">
        <v>33.08</v>
      </c>
      <c r="E79" s="111">
        <v>9394.7199999999993</v>
      </c>
      <c r="F79" s="60" t="s">
        <v>12</v>
      </c>
    </row>
    <row r="80" spans="2:6">
      <c r="B80" s="109">
        <v>0.62442129629629628</v>
      </c>
      <c r="C80" s="110">
        <v>163</v>
      </c>
      <c r="D80" s="111">
        <v>33.18</v>
      </c>
      <c r="E80" s="111">
        <v>5408.34</v>
      </c>
      <c r="F80" s="60" t="s">
        <v>12</v>
      </c>
    </row>
    <row r="81" spans="2:6">
      <c r="B81" s="109">
        <v>0.62442129629629628</v>
      </c>
      <c r="C81" s="110">
        <v>306</v>
      </c>
      <c r="D81" s="111">
        <v>33.159999999999997</v>
      </c>
      <c r="E81" s="111">
        <v>10146.959999999999</v>
      </c>
      <c r="F81" s="60" t="s">
        <v>12</v>
      </c>
    </row>
    <row r="82" spans="2:6">
      <c r="B82" s="109">
        <v>0.62442129629629628</v>
      </c>
      <c r="C82" s="110">
        <v>338</v>
      </c>
      <c r="D82" s="111">
        <v>33.159999999999997</v>
      </c>
      <c r="E82" s="111">
        <v>11208.079999999998</v>
      </c>
      <c r="F82" s="60" t="s">
        <v>12</v>
      </c>
    </row>
    <row r="83" spans="2:6">
      <c r="B83" s="109">
        <v>0.62599537037037034</v>
      </c>
      <c r="C83" s="110">
        <v>183</v>
      </c>
      <c r="D83" s="111">
        <v>33.159999999999997</v>
      </c>
      <c r="E83" s="111">
        <v>6068.28</v>
      </c>
      <c r="F83" s="60" t="s">
        <v>12</v>
      </c>
    </row>
    <row r="84" spans="2:6">
      <c r="B84" s="109">
        <v>0.62814814814814812</v>
      </c>
      <c r="C84" s="110">
        <v>184</v>
      </c>
      <c r="D84" s="111">
        <v>33.28</v>
      </c>
      <c r="E84" s="111">
        <v>6123.52</v>
      </c>
      <c r="F84" s="60" t="s">
        <v>12</v>
      </c>
    </row>
    <row r="85" spans="2:6">
      <c r="B85" s="109">
        <v>0.64100694444444439</v>
      </c>
      <c r="C85" s="110">
        <v>569</v>
      </c>
      <c r="D85" s="111">
        <v>33.44</v>
      </c>
      <c r="E85" s="111">
        <v>19027.359999999997</v>
      </c>
      <c r="F85" s="60" t="s">
        <v>12</v>
      </c>
    </row>
    <row r="86" spans="2:6">
      <c r="B86" s="109">
        <v>0.64158564814814811</v>
      </c>
      <c r="C86" s="110">
        <v>291</v>
      </c>
      <c r="D86" s="111">
        <v>33.42</v>
      </c>
      <c r="E86" s="111">
        <v>9725.2200000000012</v>
      </c>
      <c r="F86" s="60" t="s">
        <v>12</v>
      </c>
    </row>
    <row r="87" spans="2:6">
      <c r="B87" s="109">
        <v>0.64158564814814811</v>
      </c>
      <c r="C87" s="110">
        <v>366</v>
      </c>
      <c r="D87" s="111">
        <v>33.42</v>
      </c>
      <c r="E87" s="111">
        <v>12231.720000000001</v>
      </c>
      <c r="F87" s="60" t="s">
        <v>12</v>
      </c>
    </row>
    <row r="88" spans="2:6">
      <c r="B88" s="109">
        <v>0.64626157407407403</v>
      </c>
      <c r="C88" s="110">
        <v>422</v>
      </c>
      <c r="D88" s="111">
        <v>33.5</v>
      </c>
      <c r="E88" s="111">
        <v>14137</v>
      </c>
      <c r="F88" s="60" t="s">
        <v>12</v>
      </c>
    </row>
    <row r="89" spans="2:6">
      <c r="B89" s="109">
        <v>0.64946759259259257</v>
      </c>
      <c r="C89" s="110">
        <v>213</v>
      </c>
      <c r="D89" s="111">
        <v>33.46</v>
      </c>
      <c r="E89" s="111">
        <v>7126.9800000000005</v>
      </c>
      <c r="F89" s="60" t="s">
        <v>12</v>
      </c>
    </row>
    <row r="90" spans="2:6">
      <c r="B90" s="109">
        <v>0.65149305555555559</v>
      </c>
      <c r="C90" s="110">
        <v>163</v>
      </c>
      <c r="D90" s="111">
        <v>33.479999999999997</v>
      </c>
      <c r="E90" s="111">
        <v>5457.24</v>
      </c>
      <c r="F90" s="60" t="s">
        <v>12</v>
      </c>
    </row>
    <row r="91" spans="2:6">
      <c r="B91" s="109">
        <v>0.65870370370370368</v>
      </c>
      <c r="C91" s="110">
        <v>159</v>
      </c>
      <c r="D91" s="111">
        <v>33.659999999999997</v>
      </c>
      <c r="E91" s="111">
        <v>5351.94</v>
      </c>
      <c r="F91" s="60" t="s">
        <v>12</v>
      </c>
    </row>
    <row r="92" spans="2:6">
      <c r="B92" s="109">
        <v>0.65975694444444444</v>
      </c>
      <c r="C92" s="110">
        <v>70</v>
      </c>
      <c r="D92" s="111">
        <v>33.68</v>
      </c>
      <c r="E92" s="111">
        <v>2357.6</v>
      </c>
      <c r="F92" s="60" t="s">
        <v>12</v>
      </c>
    </row>
    <row r="93" spans="2:6">
      <c r="B93" s="109">
        <v>0.65975694444444444</v>
      </c>
      <c r="C93" s="110">
        <v>353</v>
      </c>
      <c r="D93" s="111">
        <v>33.68</v>
      </c>
      <c r="E93" s="111">
        <v>11889.039999999999</v>
      </c>
      <c r="F93" s="60" t="s">
        <v>12</v>
      </c>
    </row>
    <row r="94" spans="2:6">
      <c r="B94" s="109">
        <v>0.66255787037037039</v>
      </c>
      <c r="C94" s="110">
        <v>241</v>
      </c>
      <c r="D94" s="111">
        <v>33.64</v>
      </c>
      <c r="E94" s="111">
        <v>8107.24</v>
      </c>
      <c r="F94" s="60" t="s">
        <v>12</v>
      </c>
    </row>
    <row r="95" spans="2:6">
      <c r="B95" s="109">
        <v>0.66782407407407407</v>
      </c>
      <c r="C95" s="110">
        <v>473</v>
      </c>
      <c r="D95" s="111">
        <v>33.659999999999997</v>
      </c>
      <c r="E95" s="111">
        <v>15921.179999999998</v>
      </c>
      <c r="F95" s="60" t="s">
        <v>12</v>
      </c>
    </row>
    <row r="96" spans="2:6">
      <c r="B96" s="109">
        <v>0.66840277777777779</v>
      </c>
      <c r="C96" s="110">
        <v>200</v>
      </c>
      <c r="D96" s="111">
        <v>33.619999999999997</v>
      </c>
      <c r="E96" s="111">
        <v>6723.9999999999991</v>
      </c>
      <c r="F96" s="60" t="s">
        <v>12</v>
      </c>
    </row>
    <row r="97" spans="2:6">
      <c r="B97" s="109">
        <v>0.66994212962962962</v>
      </c>
      <c r="C97" s="110">
        <v>176</v>
      </c>
      <c r="D97" s="111">
        <v>33.58</v>
      </c>
      <c r="E97" s="111">
        <v>5910.08</v>
      </c>
      <c r="F97" s="60" t="s">
        <v>12</v>
      </c>
    </row>
    <row r="98" spans="2:6">
      <c r="B98" s="109">
        <v>0.67482638888888891</v>
      </c>
      <c r="C98" s="110">
        <v>215</v>
      </c>
      <c r="D98" s="111">
        <v>33.700000000000003</v>
      </c>
      <c r="E98" s="111">
        <v>7245.5000000000009</v>
      </c>
      <c r="F98" s="60" t="s">
        <v>12</v>
      </c>
    </row>
    <row r="99" spans="2:6">
      <c r="B99" s="109">
        <v>0.67545138888888889</v>
      </c>
      <c r="C99" s="110">
        <v>206</v>
      </c>
      <c r="D99" s="111">
        <v>33.659999999999997</v>
      </c>
      <c r="E99" s="111">
        <v>6933.9599999999991</v>
      </c>
      <c r="F99" s="60" t="s">
        <v>12</v>
      </c>
    </row>
    <row r="100" spans="2:6">
      <c r="B100" s="109">
        <v>0.67825231481481485</v>
      </c>
      <c r="C100" s="110">
        <v>136</v>
      </c>
      <c r="D100" s="111">
        <v>33.6</v>
      </c>
      <c r="E100" s="111">
        <v>4569.6000000000004</v>
      </c>
      <c r="F100" s="60" t="s">
        <v>12</v>
      </c>
    </row>
    <row r="101" spans="2:6">
      <c r="B101" s="109">
        <v>0.682037037037037</v>
      </c>
      <c r="C101" s="110">
        <v>366</v>
      </c>
      <c r="D101" s="111">
        <v>33.54</v>
      </c>
      <c r="E101" s="111">
        <v>12275.64</v>
      </c>
      <c r="F101" s="60" t="s">
        <v>12</v>
      </c>
    </row>
    <row r="102" spans="2:6">
      <c r="B102" s="109">
        <v>0.6881018518518518</v>
      </c>
      <c r="C102" s="110">
        <v>501</v>
      </c>
      <c r="D102" s="111">
        <v>33.54</v>
      </c>
      <c r="E102" s="111">
        <v>16803.54</v>
      </c>
      <c r="F102" s="60" t="s">
        <v>12</v>
      </c>
    </row>
    <row r="103" spans="2:6">
      <c r="B103" s="109">
        <v>0.6968981481481481</v>
      </c>
      <c r="C103" s="110">
        <v>3</v>
      </c>
      <c r="D103" s="111">
        <v>33.5</v>
      </c>
      <c r="E103" s="111">
        <v>100.5</v>
      </c>
      <c r="F103" s="60" t="s">
        <v>12</v>
      </c>
    </row>
    <row r="104" spans="2:6">
      <c r="B104" s="109">
        <v>0.6968981481481481</v>
      </c>
      <c r="C104" s="110">
        <v>111</v>
      </c>
      <c r="D104" s="111">
        <v>33.5</v>
      </c>
      <c r="E104" s="111">
        <v>3718.5</v>
      </c>
      <c r="F104" s="60" t="s">
        <v>12</v>
      </c>
    </row>
    <row r="105" spans="2:6">
      <c r="B105" s="109">
        <v>0.69938657407407412</v>
      </c>
      <c r="C105" s="110">
        <v>469</v>
      </c>
      <c r="D105" s="111">
        <v>33.46</v>
      </c>
      <c r="E105" s="111">
        <v>15692.74</v>
      </c>
      <c r="F105" s="60" t="s">
        <v>12</v>
      </c>
    </row>
    <row r="106" spans="2:6">
      <c r="B106" s="109">
        <v>0.69938657407407412</v>
      </c>
      <c r="C106" s="110">
        <v>347</v>
      </c>
      <c r="D106" s="111">
        <v>33.46</v>
      </c>
      <c r="E106" s="111">
        <v>11610.62</v>
      </c>
      <c r="F106" s="60" t="s">
        <v>12</v>
      </c>
    </row>
    <row r="107" spans="2:6">
      <c r="B107" s="109">
        <v>0.70100694444444445</v>
      </c>
      <c r="C107" s="110">
        <v>212</v>
      </c>
      <c r="D107" s="111">
        <v>33.479999999999997</v>
      </c>
      <c r="E107" s="111">
        <v>7097.7599999999993</v>
      </c>
      <c r="F107" s="60" t="s">
        <v>12</v>
      </c>
    </row>
    <row r="108" spans="2:6">
      <c r="B108" s="109">
        <v>0.70789351851851856</v>
      </c>
      <c r="C108" s="110">
        <v>263</v>
      </c>
      <c r="D108" s="111">
        <v>33.479999999999997</v>
      </c>
      <c r="E108" s="111">
        <v>8805.24</v>
      </c>
      <c r="F108" s="60" t="s">
        <v>12</v>
      </c>
    </row>
    <row r="109" spans="2:6">
      <c r="B109" s="109">
        <v>0.70796296296296302</v>
      </c>
      <c r="C109" s="110">
        <v>737</v>
      </c>
      <c r="D109" s="111">
        <v>33.46</v>
      </c>
      <c r="E109" s="111">
        <v>24660.02</v>
      </c>
      <c r="F109" s="60" t="s">
        <v>12</v>
      </c>
    </row>
    <row r="110" spans="2:6">
      <c r="B110" s="109">
        <v>0.71505787037037039</v>
      </c>
      <c r="C110" s="110">
        <v>5</v>
      </c>
      <c r="D110" s="111">
        <v>33.42</v>
      </c>
      <c r="E110" s="111">
        <v>167.10000000000002</v>
      </c>
      <c r="F110" s="60" t="s">
        <v>12</v>
      </c>
    </row>
    <row r="111" spans="2:6">
      <c r="B111" s="109">
        <v>0.71505787037037039</v>
      </c>
      <c r="C111" s="110">
        <v>96</v>
      </c>
      <c r="D111" s="111">
        <v>33.42</v>
      </c>
      <c r="E111" s="111">
        <v>3208.32</v>
      </c>
      <c r="F111" s="60" t="s">
        <v>12</v>
      </c>
    </row>
    <row r="112" spans="2:6">
      <c r="B112" s="109">
        <v>0.71702546296296299</v>
      </c>
      <c r="C112" s="110">
        <v>408</v>
      </c>
      <c r="D112" s="111">
        <v>33.4</v>
      </c>
      <c r="E112" s="111">
        <v>13627.199999999999</v>
      </c>
      <c r="F112" s="60" t="s">
        <v>12</v>
      </c>
    </row>
    <row r="113" spans="2:6">
      <c r="B113" s="109"/>
      <c r="C113" s="110"/>
      <c r="D113" s="111"/>
      <c r="E113" s="111"/>
      <c r="F113" s="60"/>
    </row>
    <row r="114" spans="2:6">
      <c r="B114" s="109"/>
      <c r="C114" s="110"/>
      <c r="D114" s="111"/>
      <c r="E114" s="111"/>
      <c r="F114" s="60"/>
    </row>
    <row r="115" spans="2:6">
      <c r="B115" s="109"/>
      <c r="C115" s="110"/>
      <c r="D115" s="111"/>
      <c r="E115" s="111"/>
      <c r="F115" s="60"/>
    </row>
    <row r="116" spans="2:6">
      <c r="B116" s="109"/>
      <c r="C116" s="110"/>
      <c r="D116" s="111"/>
      <c r="E116" s="111"/>
      <c r="F116" s="60"/>
    </row>
    <row r="117" spans="2:6">
      <c r="B117" s="109"/>
      <c r="C117" s="110"/>
      <c r="D117" s="111"/>
      <c r="E117" s="111"/>
      <c r="F117" s="60"/>
    </row>
    <row r="118" spans="2:6">
      <c r="B118" s="109"/>
      <c r="C118" s="110"/>
      <c r="D118" s="111"/>
      <c r="E118" s="111"/>
      <c r="F118" s="60"/>
    </row>
    <row r="119" spans="2:6">
      <c r="B119" s="109"/>
      <c r="C119" s="110"/>
      <c r="D119" s="111"/>
      <c r="E119" s="111"/>
      <c r="F119" s="60"/>
    </row>
    <row r="120" spans="2:6">
      <c r="B120" s="109"/>
      <c r="C120" s="110"/>
      <c r="D120" s="111"/>
      <c r="E120" s="111"/>
      <c r="F120" s="60"/>
    </row>
    <row r="121" spans="2:6">
      <c r="B121" s="109"/>
      <c r="C121" s="110"/>
      <c r="D121" s="111"/>
      <c r="E121" s="111"/>
      <c r="F121" s="60"/>
    </row>
    <row r="122" spans="2:6">
      <c r="B122" s="109"/>
      <c r="C122" s="110"/>
      <c r="D122" s="111"/>
      <c r="E122" s="111"/>
      <c r="F122" s="60"/>
    </row>
    <row r="123" spans="2:6">
      <c r="B123" s="109"/>
      <c r="C123" s="110"/>
      <c r="D123" s="111"/>
      <c r="E123" s="111"/>
      <c r="F123" s="60"/>
    </row>
    <row r="124" spans="2:6">
      <c r="B124" s="109"/>
      <c r="C124" s="110"/>
      <c r="D124" s="111"/>
      <c r="E124" s="111"/>
      <c r="F124" s="60"/>
    </row>
    <row r="125" spans="2:6">
      <c r="B125" s="109"/>
      <c r="C125" s="110"/>
      <c r="D125" s="111"/>
      <c r="E125" s="111"/>
      <c r="F125" s="60"/>
    </row>
    <row r="126" spans="2:6">
      <c r="B126" s="109"/>
      <c r="C126" s="110"/>
      <c r="D126" s="111"/>
      <c r="E126" s="111"/>
      <c r="F126" s="60"/>
    </row>
    <row r="127" spans="2:6">
      <c r="B127" s="109"/>
      <c r="C127" s="110"/>
      <c r="D127" s="111"/>
      <c r="E127" s="111"/>
      <c r="F127" s="60"/>
    </row>
    <row r="128" spans="2:6">
      <c r="B128" s="109"/>
      <c r="C128" s="110"/>
      <c r="D128" s="111"/>
      <c r="E128" s="111"/>
      <c r="F128" s="60"/>
    </row>
    <row r="129" spans="2:6">
      <c r="B129" s="109"/>
      <c r="C129" s="110"/>
      <c r="D129" s="111"/>
      <c r="E129" s="111"/>
      <c r="F129" s="60"/>
    </row>
    <row r="130" spans="2:6">
      <c r="B130" s="109"/>
      <c r="C130" s="110"/>
      <c r="D130" s="111"/>
      <c r="E130" s="111"/>
      <c r="F130" s="60"/>
    </row>
    <row r="131" spans="2:6">
      <c r="B131" s="109"/>
      <c r="C131" s="110"/>
      <c r="D131" s="111"/>
      <c r="E131" s="111"/>
      <c r="F131" s="60"/>
    </row>
    <row r="132" spans="2:6">
      <c r="B132" s="109"/>
      <c r="C132" s="110"/>
      <c r="D132" s="111"/>
      <c r="E132" s="111"/>
      <c r="F132" s="60"/>
    </row>
    <row r="133" spans="2:6">
      <c r="B133" s="109"/>
      <c r="C133" s="110"/>
      <c r="D133" s="111"/>
      <c r="E133" s="111"/>
      <c r="F133" s="60"/>
    </row>
    <row r="134" spans="2:6">
      <c r="B134" s="109"/>
      <c r="C134" s="110"/>
      <c r="D134" s="111"/>
      <c r="E134" s="111"/>
      <c r="F134" s="60"/>
    </row>
    <row r="135" spans="2:6">
      <c r="B135" s="109"/>
      <c r="C135" s="110"/>
      <c r="D135" s="111"/>
      <c r="E135" s="111"/>
      <c r="F135" s="60"/>
    </row>
    <row r="136" spans="2:6">
      <c r="B136" s="109"/>
      <c r="C136" s="110"/>
      <c r="D136" s="111"/>
      <c r="E136" s="111"/>
      <c r="F136" s="60"/>
    </row>
    <row r="137" spans="2:6">
      <c r="B137" s="109"/>
      <c r="C137" s="110"/>
      <c r="D137" s="111"/>
      <c r="E137" s="111"/>
      <c r="F137" s="60"/>
    </row>
    <row r="138" spans="2:6">
      <c r="B138" s="109"/>
      <c r="C138" s="110"/>
      <c r="D138" s="111"/>
      <c r="E138" s="111"/>
      <c r="F138" s="60"/>
    </row>
    <row r="139" spans="2:6">
      <c r="B139" s="109"/>
      <c r="C139" s="110"/>
      <c r="D139" s="111"/>
      <c r="E139" s="111"/>
      <c r="F139" s="60"/>
    </row>
    <row r="140" spans="2:6">
      <c r="B140" s="109"/>
      <c r="C140" s="110"/>
      <c r="D140" s="111"/>
      <c r="E140" s="111"/>
      <c r="F140" s="60"/>
    </row>
    <row r="141" spans="2:6">
      <c r="B141" s="109"/>
      <c r="C141" s="110"/>
      <c r="D141" s="111"/>
      <c r="E141" s="111"/>
      <c r="F141" s="60"/>
    </row>
    <row r="142" spans="2:6">
      <c r="B142" s="109"/>
      <c r="C142" s="110"/>
      <c r="D142" s="111"/>
      <c r="E142" s="111"/>
      <c r="F142" s="60"/>
    </row>
    <row r="143" spans="2:6">
      <c r="B143" s="109"/>
      <c r="C143" s="110"/>
      <c r="D143" s="111"/>
      <c r="E143" s="111"/>
      <c r="F143" s="60"/>
    </row>
    <row r="144" spans="2:6">
      <c r="B144" s="109"/>
      <c r="C144" s="110"/>
      <c r="D144" s="111"/>
      <c r="E144" s="111"/>
      <c r="F144" s="60"/>
    </row>
    <row r="145" spans="2:6">
      <c r="B145" s="109"/>
      <c r="C145" s="110"/>
      <c r="D145" s="111"/>
      <c r="E145" s="111"/>
      <c r="F145" s="60"/>
    </row>
    <row r="146" spans="2:6">
      <c r="B146" s="109"/>
      <c r="C146" s="110"/>
      <c r="D146" s="111"/>
      <c r="E146" s="111"/>
      <c r="F146" s="60"/>
    </row>
    <row r="147" spans="2:6">
      <c r="B147" s="109"/>
      <c r="C147" s="110"/>
      <c r="D147" s="111"/>
      <c r="E147" s="111"/>
      <c r="F147" s="60"/>
    </row>
    <row r="148" spans="2:6">
      <c r="B148" s="109"/>
      <c r="C148" s="110"/>
      <c r="D148" s="111"/>
      <c r="E148" s="111"/>
      <c r="F148" s="60"/>
    </row>
    <row r="149" spans="2:6">
      <c r="B149" s="109"/>
      <c r="C149" s="110"/>
      <c r="D149" s="111"/>
      <c r="E149" s="111"/>
      <c r="F149" s="60"/>
    </row>
    <row r="150" spans="2:6">
      <c r="B150" s="109"/>
      <c r="C150" s="110"/>
      <c r="D150" s="111"/>
      <c r="E150" s="111"/>
      <c r="F150" s="60"/>
    </row>
    <row r="151" spans="2:6">
      <c r="B151" s="109"/>
      <c r="C151" s="110"/>
      <c r="D151" s="111"/>
      <c r="E151" s="111"/>
      <c r="F151" s="60"/>
    </row>
    <row r="152" spans="2:6">
      <c r="B152" s="109"/>
      <c r="C152" s="110"/>
      <c r="D152" s="111"/>
      <c r="E152" s="111"/>
      <c r="F152" s="60"/>
    </row>
    <row r="153" spans="2:6">
      <c r="B153" s="109"/>
      <c r="C153" s="110"/>
      <c r="D153" s="111"/>
      <c r="E153" s="111"/>
      <c r="F153" s="60"/>
    </row>
    <row r="154" spans="2:6">
      <c r="B154" s="109"/>
      <c r="C154" s="110"/>
      <c r="D154" s="111"/>
      <c r="E154" s="111"/>
      <c r="F154" s="60"/>
    </row>
    <row r="155" spans="2:6">
      <c r="B155" s="109"/>
      <c r="C155" s="110"/>
      <c r="D155" s="111"/>
      <c r="E155" s="111"/>
      <c r="F155" s="60"/>
    </row>
    <row r="156" spans="2:6">
      <c r="B156" s="109"/>
      <c r="C156" s="110"/>
      <c r="D156" s="111"/>
      <c r="E156" s="111"/>
      <c r="F156" s="60"/>
    </row>
    <row r="157" spans="2:6">
      <c r="B157" s="109"/>
      <c r="C157" s="110"/>
      <c r="D157" s="111"/>
      <c r="E157" s="111"/>
      <c r="F157" s="60"/>
    </row>
    <row r="158" spans="2:6">
      <c r="B158" s="109"/>
      <c r="C158" s="110"/>
      <c r="D158" s="111"/>
      <c r="E158" s="111"/>
      <c r="F158" s="60"/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5">
      <c r="B165" s="34"/>
      <c r="C165" s="103"/>
      <c r="D165" s="104"/>
      <c r="E165" s="104"/>
      <c r="F165" s="105"/>
    </row>
    <row r="166" spans="2:6" ht="12.5">
      <c r="B166" s="34"/>
      <c r="C166" s="103"/>
      <c r="D166" s="104"/>
      <c r="E166" s="104"/>
      <c r="F166" s="105"/>
    </row>
    <row r="167" spans="2:6" ht="12.5">
      <c r="B167" s="34"/>
      <c r="C167" s="103"/>
      <c r="D167" s="104"/>
      <c r="E167" s="104"/>
      <c r="F167" s="105"/>
    </row>
    <row r="168" spans="2:6" ht="12.5">
      <c r="B168" s="34"/>
      <c r="C168" s="103"/>
      <c r="D168" s="104"/>
      <c r="E168" s="104"/>
      <c r="F168" s="105"/>
    </row>
    <row r="169" spans="2:6" ht="12.5">
      <c r="B169" s="34"/>
      <c r="C169" s="103"/>
      <c r="D169" s="104"/>
      <c r="E169" s="104"/>
      <c r="F169" s="105"/>
    </row>
    <row r="170" spans="2:6" ht="12.5">
      <c r="B170" s="34"/>
      <c r="C170" s="103"/>
      <c r="D170" s="104"/>
      <c r="E170" s="104"/>
      <c r="F170" s="105"/>
    </row>
    <row r="171" spans="2:6" ht="12.5">
      <c r="B171" s="34"/>
      <c r="C171" s="103"/>
      <c r="D171" s="104"/>
      <c r="E171" s="104"/>
      <c r="F171" s="105"/>
    </row>
    <row r="172" spans="2:6" ht="12.5">
      <c r="B172" s="34"/>
      <c r="C172" s="103"/>
      <c r="D172" s="104"/>
      <c r="E172" s="104"/>
      <c r="F172" s="105"/>
    </row>
    <row r="173" spans="2:6" ht="12.5">
      <c r="B173" s="34"/>
      <c r="C173" s="103"/>
      <c r="D173" s="104"/>
      <c r="E173" s="104"/>
      <c r="F173" s="105"/>
    </row>
    <row r="174" spans="2:6" ht="12.5">
      <c r="B174" s="34"/>
      <c r="C174" s="103"/>
      <c r="D174" s="104"/>
      <c r="E174" s="104"/>
      <c r="F174" s="105"/>
    </row>
    <row r="175" spans="2:6" ht="12.5">
      <c r="B175" s="34"/>
      <c r="C175" s="103"/>
      <c r="D175" s="104"/>
      <c r="E175" s="104"/>
      <c r="F175" s="105"/>
    </row>
    <row r="176" spans="2:6" ht="12.5">
      <c r="B176" s="34"/>
      <c r="C176" s="103"/>
      <c r="D176" s="104"/>
      <c r="E176" s="104"/>
      <c r="F176" s="105"/>
    </row>
    <row r="177" spans="2:6" ht="12.5">
      <c r="B177" s="34"/>
      <c r="C177" s="103"/>
      <c r="D177" s="104"/>
      <c r="E177" s="104"/>
      <c r="F177" s="105"/>
    </row>
    <row r="178" spans="2:6" ht="12.5">
      <c r="B178" s="34"/>
      <c r="C178" s="103"/>
      <c r="D178" s="104"/>
      <c r="E178" s="104"/>
      <c r="F178" s="105"/>
    </row>
    <row r="179" spans="2:6" ht="12.5">
      <c r="B179" s="34"/>
      <c r="C179" s="103"/>
      <c r="D179" s="104"/>
      <c r="E179" s="104"/>
      <c r="F179" s="105"/>
    </row>
    <row r="180" spans="2:6" ht="12.5">
      <c r="B180" s="34"/>
      <c r="C180" s="103"/>
      <c r="D180" s="104"/>
      <c r="E180" s="104"/>
      <c r="F180" s="105"/>
    </row>
    <row r="181" spans="2:6" ht="12.5">
      <c r="B181" s="34"/>
      <c r="C181" s="103"/>
      <c r="D181" s="104"/>
      <c r="E181" s="104"/>
      <c r="F181" s="105"/>
    </row>
    <row r="182" spans="2:6" ht="12.5">
      <c r="B182" s="34"/>
      <c r="C182" s="103"/>
      <c r="D182" s="104"/>
      <c r="E182" s="104"/>
      <c r="F182" s="105"/>
    </row>
    <row r="183" spans="2:6" ht="12.5">
      <c r="B183" s="34"/>
      <c r="C183" s="103"/>
      <c r="D183" s="104"/>
      <c r="E183" s="104"/>
      <c r="F183" s="105"/>
    </row>
    <row r="184" spans="2:6" ht="12.5">
      <c r="B184" s="34"/>
      <c r="C184" s="103"/>
      <c r="D184" s="104"/>
      <c r="E184" s="104"/>
      <c r="F184" s="105"/>
    </row>
    <row r="185" spans="2:6" ht="12.5">
      <c r="B185" s="34"/>
      <c r="C185" s="103"/>
      <c r="D185" s="104"/>
      <c r="E185" s="104"/>
      <c r="F185" s="105"/>
    </row>
    <row r="186" spans="2:6" ht="12.5">
      <c r="B186" s="34"/>
      <c r="C186" s="103"/>
      <c r="D186" s="104"/>
      <c r="E186" s="104"/>
      <c r="F186" s="105"/>
    </row>
    <row r="187" spans="2:6" ht="12.5">
      <c r="B187" s="34"/>
      <c r="C187" s="103"/>
      <c r="D187" s="104"/>
      <c r="E187" s="104"/>
      <c r="F187" s="105"/>
    </row>
    <row r="188" spans="2:6" ht="12.5">
      <c r="B188" s="34"/>
      <c r="C188" s="103"/>
      <c r="D188" s="104"/>
      <c r="E188" s="104"/>
      <c r="F188" s="105"/>
    </row>
    <row r="189" spans="2:6" ht="12.5">
      <c r="B189" s="34"/>
      <c r="C189" s="103"/>
      <c r="D189" s="104"/>
      <c r="E189" s="104"/>
      <c r="F189" s="105"/>
    </row>
    <row r="190" spans="2:6" ht="12.5">
      <c r="B190" s="34"/>
      <c r="C190" s="103"/>
      <c r="D190" s="104"/>
      <c r="E190" s="104"/>
      <c r="F190" s="105"/>
    </row>
    <row r="191" spans="2:6" ht="12.5">
      <c r="B191" s="34"/>
      <c r="C191" s="103"/>
      <c r="D191" s="104"/>
      <c r="E191" s="104"/>
      <c r="F191" s="105"/>
    </row>
    <row r="192" spans="2:6" ht="12.5">
      <c r="B192" s="34"/>
      <c r="C192" s="103"/>
      <c r="D192" s="104"/>
      <c r="E192" s="104"/>
      <c r="F192" s="105"/>
    </row>
    <row r="193" spans="2:6" ht="12.5">
      <c r="B193" s="34"/>
      <c r="C193" s="103"/>
      <c r="D193" s="104"/>
      <c r="E193" s="104"/>
      <c r="F193" s="105"/>
    </row>
    <row r="194" spans="2:6" ht="12.5">
      <c r="B194" s="34"/>
      <c r="C194" s="103"/>
      <c r="D194" s="104"/>
      <c r="E194" s="104"/>
      <c r="F194" s="105"/>
    </row>
    <row r="195" spans="2:6" ht="12.5">
      <c r="B195" s="34"/>
      <c r="C195" s="103"/>
      <c r="D195" s="104"/>
      <c r="E195" s="104"/>
      <c r="F195" s="105"/>
    </row>
    <row r="196" spans="2:6" ht="12.5">
      <c r="B196" s="34"/>
      <c r="C196" s="103"/>
      <c r="D196" s="104"/>
      <c r="E196" s="104"/>
      <c r="F196" s="105"/>
    </row>
    <row r="197" spans="2:6" ht="12.5">
      <c r="B197" s="34"/>
      <c r="C197" s="103"/>
      <c r="D197" s="104"/>
      <c r="E197" s="104"/>
      <c r="F197" s="105"/>
    </row>
    <row r="198" spans="2:6" ht="12.5">
      <c r="B198" s="34"/>
      <c r="C198" s="103"/>
      <c r="D198" s="104"/>
      <c r="E198" s="104"/>
      <c r="F198" s="105"/>
    </row>
    <row r="199" spans="2:6" ht="12.5">
      <c r="B199" s="34"/>
      <c r="C199" s="103"/>
      <c r="D199" s="104"/>
      <c r="E199" s="104"/>
      <c r="F199" s="105"/>
    </row>
    <row r="200" spans="2:6" ht="12.5">
      <c r="B200" s="34"/>
      <c r="C200" s="103"/>
      <c r="D200" s="104"/>
      <c r="E200" s="104"/>
      <c r="F200" s="105"/>
    </row>
    <row r="201" spans="2:6" ht="12.5">
      <c r="B201" s="34"/>
      <c r="C201" s="103"/>
      <c r="D201" s="104"/>
      <c r="E201" s="104"/>
      <c r="F201" s="105"/>
    </row>
    <row r="202" spans="2:6" ht="12.5">
      <c r="B202" s="34"/>
      <c r="C202" s="103"/>
      <c r="D202" s="104"/>
      <c r="E202" s="104"/>
      <c r="F202" s="105"/>
    </row>
    <row r="203" spans="2:6" ht="12.5">
      <c r="B203" s="34"/>
      <c r="C203" s="103"/>
      <c r="D203" s="104"/>
      <c r="E203" s="104"/>
      <c r="F203" s="105"/>
    </row>
    <row r="204" spans="2:6" ht="12.5">
      <c r="B204" s="34"/>
      <c r="C204" s="103"/>
      <c r="D204" s="104"/>
      <c r="E204" s="104"/>
      <c r="F204" s="105"/>
    </row>
    <row r="205" spans="2:6" ht="12.5">
      <c r="B205" s="34"/>
      <c r="C205" s="103"/>
      <c r="D205" s="104"/>
      <c r="E205" s="104"/>
      <c r="F205" s="105"/>
    </row>
    <row r="206" spans="2:6" ht="12.5">
      <c r="B206" s="34"/>
      <c r="C206" s="103"/>
      <c r="D206" s="104"/>
      <c r="E206" s="104"/>
      <c r="F206" s="105"/>
    </row>
    <row r="207" spans="2:6" ht="12.5">
      <c r="B207" s="34"/>
      <c r="C207" s="103"/>
      <c r="D207" s="104"/>
      <c r="E207" s="104"/>
      <c r="F207" s="105"/>
    </row>
    <row r="208" spans="2:6" ht="12.5">
      <c r="B208" s="34"/>
      <c r="C208" s="103"/>
      <c r="D208" s="104"/>
      <c r="E208" s="104"/>
      <c r="F208" s="105"/>
    </row>
    <row r="209" spans="2:6" ht="12.5">
      <c r="B209" s="34"/>
      <c r="C209" s="103"/>
      <c r="D209" s="104"/>
      <c r="E209" s="104"/>
      <c r="F209" s="105"/>
    </row>
    <row r="210" spans="2:6" ht="12.5">
      <c r="B210" s="34"/>
      <c r="C210" s="103"/>
      <c r="D210" s="104"/>
      <c r="E210" s="104"/>
      <c r="F210" s="105"/>
    </row>
    <row r="211" spans="2:6" ht="12.5">
      <c r="B211" s="34"/>
      <c r="C211" s="103"/>
      <c r="D211" s="104"/>
      <c r="E211" s="104"/>
      <c r="F211" s="105"/>
    </row>
    <row r="212" spans="2:6" ht="12.5">
      <c r="B212" s="34"/>
      <c r="C212" s="103"/>
      <c r="D212" s="104"/>
      <c r="E212" s="104"/>
      <c r="F212" s="105"/>
    </row>
    <row r="213" spans="2:6" ht="12.5">
      <c r="B213" s="34"/>
      <c r="C213" s="103"/>
      <c r="D213" s="104"/>
      <c r="E213" s="104"/>
      <c r="F213" s="105"/>
    </row>
    <row r="214" spans="2:6" ht="12.5">
      <c r="B214" s="34"/>
      <c r="C214" s="103"/>
      <c r="D214" s="104"/>
      <c r="E214" s="104"/>
      <c r="F214" s="105"/>
    </row>
    <row r="215" spans="2:6" ht="12.5">
      <c r="B215" s="34"/>
      <c r="C215" s="103"/>
      <c r="D215" s="104"/>
      <c r="E215" s="104"/>
      <c r="F215" s="105"/>
    </row>
    <row r="216" spans="2:6" ht="12.5">
      <c r="B216" s="34"/>
      <c r="C216" s="103"/>
      <c r="D216" s="104"/>
      <c r="E216" s="104"/>
      <c r="F216" s="105"/>
    </row>
    <row r="217" spans="2:6" ht="12.5">
      <c r="B217" s="34"/>
      <c r="C217" s="103"/>
      <c r="D217" s="104"/>
      <c r="E217" s="104"/>
      <c r="F217" s="105"/>
    </row>
    <row r="218" spans="2:6" ht="12.5">
      <c r="B218" s="34"/>
      <c r="C218" s="103"/>
      <c r="D218" s="104"/>
      <c r="E218" s="104"/>
      <c r="F218" s="105"/>
    </row>
    <row r="219" spans="2:6" ht="12.5">
      <c r="B219" s="34"/>
      <c r="C219" s="103"/>
      <c r="D219" s="104"/>
      <c r="E219" s="104"/>
      <c r="F219" s="105"/>
    </row>
    <row r="220" spans="2:6" ht="12.5">
      <c r="B220" s="34"/>
      <c r="C220" s="103"/>
      <c r="D220" s="104"/>
      <c r="E220" s="104"/>
      <c r="F220" s="105"/>
    </row>
    <row r="221" spans="2:6" ht="12.5">
      <c r="B221" s="34"/>
      <c r="C221" s="103"/>
      <c r="D221" s="104"/>
      <c r="E221" s="104"/>
      <c r="F221" s="105"/>
    </row>
    <row r="222" spans="2:6" ht="12.5">
      <c r="B222" s="34"/>
      <c r="C222" s="103"/>
      <c r="D222" s="104"/>
      <c r="E222" s="104"/>
      <c r="F222" s="105"/>
    </row>
    <row r="223" spans="2:6" ht="12.5">
      <c r="B223" s="34"/>
      <c r="C223" s="103"/>
      <c r="D223" s="104"/>
      <c r="E223" s="104"/>
      <c r="F223" s="105"/>
    </row>
    <row r="224" spans="2:6" ht="12.5">
      <c r="B224" s="34"/>
      <c r="C224" s="103"/>
      <c r="D224" s="104"/>
      <c r="E224" s="104"/>
      <c r="F224" s="105"/>
    </row>
    <row r="225" spans="2:6" ht="12.5">
      <c r="B225" s="34"/>
      <c r="C225" s="103"/>
      <c r="D225" s="104"/>
      <c r="E225" s="104"/>
      <c r="F225" s="105"/>
    </row>
    <row r="226" spans="2:6" ht="12.5">
      <c r="B226" s="34"/>
      <c r="C226" s="103"/>
      <c r="D226" s="104"/>
      <c r="E226" s="104"/>
      <c r="F226" s="105"/>
    </row>
    <row r="227" spans="2:6" ht="12.5">
      <c r="B227" s="34"/>
      <c r="C227" s="103"/>
      <c r="D227" s="104"/>
      <c r="E227" s="104"/>
      <c r="F227" s="105"/>
    </row>
    <row r="228" spans="2:6" ht="12.5">
      <c r="B228" s="34"/>
      <c r="C228" s="103"/>
      <c r="D228" s="104"/>
      <c r="E228" s="104"/>
      <c r="F228" s="105"/>
    </row>
    <row r="229" spans="2:6" ht="12.5">
      <c r="B229" s="34"/>
      <c r="C229" s="103"/>
      <c r="D229" s="104"/>
      <c r="E229" s="104"/>
      <c r="F229" s="105"/>
    </row>
    <row r="230" spans="2:6" ht="12.5">
      <c r="B230" s="34"/>
      <c r="C230" s="103"/>
      <c r="D230" s="104"/>
      <c r="E230" s="104"/>
      <c r="F230" s="105"/>
    </row>
    <row r="231" spans="2:6" ht="12.5">
      <c r="B231" s="34"/>
      <c r="C231" s="103"/>
      <c r="D231" s="104"/>
      <c r="E231" s="104"/>
      <c r="F231" s="105"/>
    </row>
    <row r="232" spans="2:6" ht="12.5">
      <c r="B232" s="34"/>
      <c r="C232" s="103"/>
      <c r="D232" s="104"/>
      <c r="E232" s="104"/>
      <c r="F232" s="105"/>
    </row>
    <row r="233" spans="2:6" ht="12.5">
      <c r="B233" s="34"/>
      <c r="C233" s="103"/>
      <c r="D233" s="104"/>
      <c r="E233" s="104"/>
      <c r="F233" s="105"/>
    </row>
    <row r="234" spans="2:6" ht="12.5">
      <c r="B234" s="34"/>
      <c r="C234" s="103"/>
      <c r="D234" s="104"/>
      <c r="E234" s="104"/>
      <c r="F234" s="105"/>
    </row>
    <row r="235" spans="2:6" ht="12.5">
      <c r="B235" s="34"/>
      <c r="C235" s="103"/>
      <c r="D235" s="104"/>
      <c r="E235" s="104"/>
      <c r="F235" s="105"/>
    </row>
    <row r="236" spans="2:6" ht="12.5">
      <c r="B236" s="34"/>
      <c r="C236" s="103"/>
      <c r="D236" s="104"/>
      <c r="E236" s="104"/>
      <c r="F236" s="105"/>
    </row>
    <row r="237" spans="2:6" ht="12.5">
      <c r="B237" s="34"/>
      <c r="C237" s="103"/>
      <c r="D237" s="104"/>
      <c r="E237" s="104"/>
      <c r="F237" s="105"/>
    </row>
    <row r="238" spans="2:6" ht="12.5">
      <c r="B238" s="34"/>
      <c r="C238" s="103"/>
      <c r="D238" s="104"/>
      <c r="E238" s="104"/>
      <c r="F238" s="105"/>
    </row>
    <row r="239" spans="2:6" ht="12.5">
      <c r="B239" s="34"/>
      <c r="C239" s="103"/>
      <c r="D239" s="104"/>
      <c r="E239" s="104"/>
      <c r="F239" s="105"/>
    </row>
    <row r="240" spans="2:6" ht="12.5">
      <c r="B240" s="34"/>
      <c r="C240" s="103"/>
      <c r="D240" s="104"/>
      <c r="E240" s="104"/>
      <c r="F240" s="105"/>
    </row>
    <row r="241" spans="2:6" ht="12.5">
      <c r="B241" s="34"/>
      <c r="C241" s="103"/>
      <c r="D241" s="104"/>
      <c r="E241" s="104"/>
      <c r="F241" s="105"/>
    </row>
    <row r="242" spans="2:6" ht="12.5">
      <c r="B242" s="34"/>
      <c r="C242" s="103"/>
      <c r="D242" s="104"/>
      <c r="E242" s="104"/>
      <c r="F242" s="105"/>
    </row>
    <row r="243" spans="2:6" ht="12.5">
      <c r="B243" s="34"/>
      <c r="C243" s="103"/>
      <c r="D243" s="104"/>
      <c r="E243" s="104"/>
      <c r="F243" s="105"/>
    </row>
    <row r="244" spans="2:6" ht="12.5">
      <c r="B244" s="34"/>
      <c r="C244" s="103"/>
      <c r="D244" s="104"/>
      <c r="E244" s="104"/>
      <c r="F244" s="105"/>
    </row>
    <row r="245" spans="2:6" ht="12.5">
      <c r="B245" s="34"/>
      <c r="C245" s="103"/>
      <c r="D245" s="104"/>
      <c r="E245" s="104"/>
      <c r="F245" s="105"/>
    </row>
    <row r="246" spans="2:6" ht="12.5">
      <c r="B246" s="34"/>
      <c r="C246" s="103"/>
      <c r="D246" s="104"/>
      <c r="E246" s="104"/>
      <c r="F246" s="105"/>
    </row>
    <row r="247" spans="2:6" ht="12.5">
      <c r="B247" s="34"/>
      <c r="C247" s="103"/>
      <c r="D247" s="104"/>
      <c r="E247" s="104"/>
      <c r="F247" s="105"/>
    </row>
    <row r="248" spans="2:6" ht="12.5">
      <c r="B248" s="34"/>
      <c r="C248" s="103"/>
      <c r="D248" s="104"/>
      <c r="E248" s="104"/>
      <c r="F248" s="105"/>
    </row>
  </sheetData>
  <conditionalFormatting sqref="D15:D19">
    <cfRule type="expression" dxfId="8" priority="1">
      <formula>$D15&gt;#REF!</formula>
    </cfRule>
  </conditionalFormatting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4AA7B-D82C-463E-99A4-EB53A06AEBA7}">
  <dimension ref="B1:L248"/>
  <sheetViews>
    <sheetView workbookViewId="0">
      <selection activeCell="I29" sqref="I29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46091</v>
      </c>
      <c r="C15" s="58">
        <f>SUMIF(F21:F5001,F15,C21:C5001)</f>
        <v>27201</v>
      </c>
      <c r="D15" s="59">
        <f>E15/C15</f>
        <v>32.939636778059622</v>
      </c>
      <c r="E15" s="59">
        <f>SUMIF(F21:F5001,F15,E21:E5001)</f>
        <v>895991.05999999982</v>
      </c>
      <c r="F15" s="60" t="s">
        <v>12</v>
      </c>
    </row>
    <row r="16" spans="2:10">
      <c r="B16" s="26">
        <f>B15</f>
        <v>46091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46091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46091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0.38185185185185183</v>
      </c>
      <c r="C21" s="110">
        <v>664</v>
      </c>
      <c r="D21" s="111">
        <v>32.56</v>
      </c>
      <c r="E21" s="111">
        <v>21619.84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0.38185185185185183</v>
      </c>
      <c r="C22" s="110">
        <v>702</v>
      </c>
      <c r="D22" s="111">
        <v>32.54</v>
      </c>
      <c r="E22" s="111">
        <v>22843.079999999998</v>
      </c>
      <c r="F22" s="60" t="s">
        <v>12</v>
      </c>
    </row>
    <row r="23" spans="2:12">
      <c r="B23" s="109">
        <v>0.38185185185185183</v>
      </c>
      <c r="C23" s="110">
        <v>435</v>
      </c>
      <c r="D23" s="111">
        <v>32.54</v>
      </c>
      <c r="E23" s="111">
        <v>14154.9</v>
      </c>
      <c r="F23" s="60" t="s">
        <v>12</v>
      </c>
    </row>
    <row r="24" spans="2:12">
      <c r="B24" s="109">
        <v>0.3823611111111111</v>
      </c>
      <c r="C24" s="110">
        <v>121</v>
      </c>
      <c r="D24" s="111">
        <v>32.44</v>
      </c>
      <c r="E24" s="111">
        <v>3925.24</v>
      </c>
      <c r="F24" s="60" t="s">
        <v>12</v>
      </c>
    </row>
    <row r="25" spans="2:12">
      <c r="B25" s="109">
        <v>0.38274305555555554</v>
      </c>
      <c r="C25" s="110">
        <v>101</v>
      </c>
      <c r="D25" s="111">
        <v>32.340000000000003</v>
      </c>
      <c r="E25" s="111">
        <v>3266.34</v>
      </c>
      <c r="F25" s="60" t="s">
        <v>12</v>
      </c>
    </row>
    <row r="26" spans="2:12">
      <c r="B26" s="109">
        <v>0.38398148148148148</v>
      </c>
      <c r="C26" s="110">
        <v>202</v>
      </c>
      <c r="D26" s="111">
        <v>32.42</v>
      </c>
      <c r="E26" s="111">
        <v>6548.84</v>
      </c>
      <c r="F26" s="60" t="s">
        <v>12</v>
      </c>
    </row>
    <row r="27" spans="2:12">
      <c r="B27" s="109">
        <v>0.38901620370370371</v>
      </c>
      <c r="C27" s="110">
        <v>749</v>
      </c>
      <c r="D27" s="111">
        <v>32.520000000000003</v>
      </c>
      <c r="E27" s="111">
        <v>24357.480000000003</v>
      </c>
      <c r="F27" s="60" t="s">
        <v>12</v>
      </c>
    </row>
    <row r="28" spans="2:12">
      <c r="B28" s="109">
        <v>0.38903935185185184</v>
      </c>
      <c r="C28" s="110">
        <v>254</v>
      </c>
      <c r="D28" s="111">
        <v>32.44</v>
      </c>
      <c r="E28" s="111">
        <v>8239.76</v>
      </c>
      <c r="F28" s="60" t="s">
        <v>12</v>
      </c>
    </row>
    <row r="29" spans="2:12">
      <c r="B29" s="109">
        <v>0.39050925925925928</v>
      </c>
      <c r="C29" s="110">
        <v>213</v>
      </c>
      <c r="D29" s="111">
        <v>32.619999999999997</v>
      </c>
      <c r="E29" s="111">
        <v>6948.0599999999995</v>
      </c>
      <c r="F29" s="60" t="s">
        <v>12</v>
      </c>
    </row>
    <row r="30" spans="2:12">
      <c r="B30" s="109">
        <v>0.39370370370370372</v>
      </c>
      <c r="C30" s="110">
        <v>418</v>
      </c>
      <c r="D30" s="111">
        <v>32.619999999999997</v>
      </c>
      <c r="E30" s="111">
        <v>13635.159999999998</v>
      </c>
      <c r="F30" s="60" t="s">
        <v>12</v>
      </c>
    </row>
    <row r="31" spans="2:12">
      <c r="B31" s="109">
        <v>0.3982060185185185</v>
      </c>
      <c r="C31" s="110">
        <v>490</v>
      </c>
      <c r="D31" s="111">
        <v>32.78</v>
      </c>
      <c r="E31" s="111">
        <v>16062.2</v>
      </c>
      <c r="F31" s="60" t="s">
        <v>12</v>
      </c>
    </row>
    <row r="32" spans="2:12">
      <c r="B32" s="109">
        <v>0.40347222222222223</v>
      </c>
      <c r="C32" s="110">
        <v>138</v>
      </c>
      <c r="D32" s="111">
        <v>32.799999999999997</v>
      </c>
      <c r="E32" s="111">
        <v>4526.3999999999996</v>
      </c>
      <c r="F32" s="60" t="s">
        <v>12</v>
      </c>
    </row>
    <row r="33" spans="2:6">
      <c r="B33" s="109">
        <v>0.40347222222222223</v>
      </c>
      <c r="C33" s="110">
        <v>757</v>
      </c>
      <c r="D33" s="111">
        <v>32.78</v>
      </c>
      <c r="E33" s="111">
        <v>24814.46</v>
      </c>
      <c r="F33" s="60" t="s">
        <v>12</v>
      </c>
    </row>
    <row r="34" spans="2:6">
      <c r="B34" s="109">
        <v>0.40347222222222223</v>
      </c>
      <c r="C34" s="110">
        <v>6</v>
      </c>
      <c r="D34" s="111">
        <v>32.78</v>
      </c>
      <c r="E34" s="111">
        <v>196.68</v>
      </c>
      <c r="F34" s="60" t="s">
        <v>12</v>
      </c>
    </row>
    <row r="35" spans="2:6">
      <c r="B35" s="109">
        <v>0.40792824074074074</v>
      </c>
      <c r="C35" s="110">
        <v>433</v>
      </c>
      <c r="D35" s="111">
        <v>32.78</v>
      </c>
      <c r="E35" s="111">
        <v>14193.74</v>
      </c>
      <c r="F35" s="60" t="s">
        <v>12</v>
      </c>
    </row>
    <row r="36" spans="2:6">
      <c r="B36" s="109">
        <v>0.40930555555555553</v>
      </c>
      <c r="C36" s="110">
        <v>189</v>
      </c>
      <c r="D36" s="111">
        <v>32.74</v>
      </c>
      <c r="E36" s="111">
        <v>6187.8600000000006</v>
      </c>
      <c r="F36" s="60" t="s">
        <v>12</v>
      </c>
    </row>
    <row r="37" spans="2:6">
      <c r="B37" s="109">
        <v>0.40930555555555553</v>
      </c>
      <c r="C37" s="110">
        <v>49</v>
      </c>
      <c r="D37" s="111">
        <v>32.74</v>
      </c>
      <c r="E37" s="111">
        <v>1604.26</v>
      </c>
      <c r="F37" s="60" t="s">
        <v>12</v>
      </c>
    </row>
    <row r="38" spans="2:6">
      <c r="B38" s="109">
        <v>0.41109953703703705</v>
      </c>
      <c r="C38" s="110">
        <v>145</v>
      </c>
      <c r="D38" s="111">
        <v>32.700000000000003</v>
      </c>
      <c r="E38" s="111">
        <v>4741.5</v>
      </c>
      <c r="F38" s="60" t="s">
        <v>12</v>
      </c>
    </row>
    <row r="39" spans="2:6">
      <c r="B39" s="109">
        <v>0.41649305555555555</v>
      </c>
      <c r="C39" s="110">
        <v>314</v>
      </c>
      <c r="D39" s="111">
        <v>32.659999999999997</v>
      </c>
      <c r="E39" s="111">
        <v>10255.24</v>
      </c>
      <c r="F39" s="60" t="s">
        <v>12</v>
      </c>
    </row>
    <row r="40" spans="2:6">
      <c r="B40" s="109">
        <v>0.41649305555555555</v>
      </c>
      <c r="C40" s="110">
        <v>171</v>
      </c>
      <c r="D40" s="111">
        <v>32.659999999999997</v>
      </c>
      <c r="E40" s="111">
        <v>5584.86</v>
      </c>
      <c r="F40" s="60" t="s">
        <v>12</v>
      </c>
    </row>
    <row r="41" spans="2:6">
      <c r="B41" s="109">
        <v>0.41942129629629632</v>
      </c>
      <c r="C41" s="110">
        <v>383</v>
      </c>
      <c r="D41" s="111">
        <v>32.64</v>
      </c>
      <c r="E41" s="111">
        <v>12501.12</v>
      </c>
      <c r="F41" s="60" t="s">
        <v>12</v>
      </c>
    </row>
    <row r="42" spans="2:6">
      <c r="B42" s="109">
        <v>0.42042824074074076</v>
      </c>
      <c r="C42" s="110">
        <v>161</v>
      </c>
      <c r="D42" s="111">
        <v>32.58</v>
      </c>
      <c r="E42" s="111">
        <v>5245.38</v>
      </c>
      <c r="F42" s="60" t="s">
        <v>12</v>
      </c>
    </row>
    <row r="43" spans="2:6">
      <c r="B43" s="109">
        <v>0.42738425925925927</v>
      </c>
      <c r="C43" s="110">
        <v>616</v>
      </c>
      <c r="D43" s="111">
        <v>32.72</v>
      </c>
      <c r="E43" s="111">
        <v>20155.52</v>
      </c>
      <c r="F43" s="60" t="s">
        <v>12</v>
      </c>
    </row>
    <row r="44" spans="2:6">
      <c r="B44" s="109">
        <v>0.42744212962962963</v>
      </c>
      <c r="C44" s="110">
        <v>121</v>
      </c>
      <c r="D44" s="111">
        <v>32.64</v>
      </c>
      <c r="E44" s="111">
        <v>3949.44</v>
      </c>
      <c r="F44" s="60" t="s">
        <v>12</v>
      </c>
    </row>
    <row r="45" spans="2:6">
      <c r="B45" s="109">
        <v>0.44189814814814815</v>
      </c>
      <c r="C45" s="110">
        <v>1027</v>
      </c>
      <c r="D45" s="111">
        <v>32.94</v>
      </c>
      <c r="E45" s="111">
        <v>33829.379999999997</v>
      </c>
      <c r="F45" s="60" t="s">
        <v>12</v>
      </c>
    </row>
    <row r="46" spans="2:6">
      <c r="B46" s="109">
        <v>0.4478240740740741</v>
      </c>
      <c r="C46" s="110">
        <v>526</v>
      </c>
      <c r="D46" s="111">
        <v>33</v>
      </c>
      <c r="E46" s="111">
        <v>17358</v>
      </c>
      <c r="F46" s="60" t="s">
        <v>12</v>
      </c>
    </row>
    <row r="47" spans="2:6">
      <c r="B47" s="109">
        <v>0.45755787037037038</v>
      </c>
      <c r="C47" s="110">
        <v>95</v>
      </c>
      <c r="D47" s="111">
        <v>32.9</v>
      </c>
      <c r="E47" s="111">
        <v>3125.5</v>
      </c>
      <c r="F47" s="60" t="s">
        <v>12</v>
      </c>
    </row>
    <row r="48" spans="2:6">
      <c r="B48" s="109">
        <v>0.45756944444444442</v>
      </c>
      <c r="C48" s="110">
        <v>520</v>
      </c>
      <c r="D48" s="111">
        <v>32.9</v>
      </c>
      <c r="E48" s="111">
        <v>17108</v>
      </c>
      <c r="F48" s="60" t="s">
        <v>12</v>
      </c>
    </row>
    <row r="49" spans="2:6">
      <c r="B49" s="109">
        <v>0.46820601851851851</v>
      </c>
      <c r="C49" s="110">
        <v>151</v>
      </c>
      <c r="D49" s="111">
        <v>32.86</v>
      </c>
      <c r="E49" s="111">
        <v>4961.8599999999997</v>
      </c>
      <c r="F49" s="60" t="s">
        <v>12</v>
      </c>
    </row>
    <row r="50" spans="2:6">
      <c r="B50" s="109">
        <v>0.47085648148148146</v>
      </c>
      <c r="C50" s="110">
        <v>79</v>
      </c>
      <c r="D50" s="111">
        <v>32.840000000000003</v>
      </c>
      <c r="E50" s="111">
        <v>2594.36</v>
      </c>
      <c r="F50" s="60" t="s">
        <v>12</v>
      </c>
    </row>
    <row r="51" spans="2:6">
      <c r="B51" s="109">
        <v>0.47085648148148146</v>
      </c>
      <c r="C51" s="110">
        <v>136</v>
      </c>
      <c r="D51" s="111">
        <v>32.840000000000003</v>
      </c>
      <c r="E51" s="111">
        <v>4466.2400000000007</v>
      </c>
      <c r="F51" s="60" t="s">
        <v>12</v>
      </c>
    </row>
    <row r="52" spans="2:6">
      <c r="B52" s="109">
        <v>0.47184027777777776</v>
      </c>
      <c r="C52" s="110">
        <v>679</v>
      </c>
      <c r="D52" s="111">
        <v>32.76</v>
      </c>
      <c r="E52" s="111">
        <v>22244.039999999997</v>
      </c>
      <c r="F52" s="60" t="s">
        <v>12</v>
      </c>
    </row>
    <row r="53" spans="2:6">
      <c r="B53" s="109">
        <v>0.48953703703703705</v>
      </c>
      <c r="C53" s="110">
        <v>97</v>
      </c>
      <c r="D53" s="111">
        <v>32.92</v>
      </c>
      <c r="E53" s="111">
        <v>3193.2400000000002</v>
      </c>
      <c r="F53" s="60" t="s">
        <v>12</v>
      </c>
    </row>
    <row r="54" spans="2:6">
      <c r="B54" s="109">
        <v>0.48953703703703705</v>
      </c>
      <c r="C54" s="110">
        <v>279</v>
      </c>
      <c r="D54" s="111">
        <v>32.92</v>
      </c>
      <c r="E54" s="111">
        <v>9184.68</v>
      </c>
      <c r="F54" s="60" t="s">
        <v>12</v>
      </c>
    </row>
    <row r="55" spans="2:6">
      <c r="B55" s="109">
        <v>0.48954861111111109</v>
      </c>
      <c r="C55" s="110">
        <v>125</v>
      </c>
      <c r="D55" s="111">
        <v>32.9</v>
      </c>
      <c r="E55" s="111">
        <v>4112.5</v>
      </c>
      <c r="F55" s="60" t="s">
        <v>12</v>
      </c>
    </row>
    <row r="56" spans="2:6">
      <c r="B56" s="109">
        <v>0.48954861111111109</v>
      </c>
      <c r="C56" s="110">
        <v>443</v>
      </c>
      <c r="D56" s="111">
        <v>32.9</v>
      </c>
      <c r="E56" s="111">
        <v>14574.699999999999</v>
      </c>
      <c r="F56" s="60" t="s">
        <v>12</v>
      </c>
    </row>
    <row r="57" spans="2:6">
      <c r="B57" s="109">
        <v>0.49362268518518521</v>
      </c>
      <c r="C57" s="110">
        <v>233</v>
      </c>
      <c r="D57" s="111">
        <v>32.96</v>
      </c>
      <c r="E57" s="111">
        <v>7679.68</v>
      </c>
      <c r="F57" s="60" t="s">
        <v>12</v>
      </c>
    </row>
    <row r="58" spans="2:6">
      <c r="B58" s="109">
        <v>0.49539351851851854</v>
      </c>
      <c r="C58" s="110">
        <v>194</v>
      </c>
      <c r="D58" s="111">
        <v>33.04</v>
      </c>
      <c r="E58" s="111">
        <v>6409.76</v>
      </c>
      <c r="F58" s="60" t="s">
        <v>12</v>
      </c>
    </row>
    <row r="59" spans="2:6">
      <c r="B59" s="109">
        <v>0.50077546296296294</v>
      </c>
      <c r="C59" s="110">
        <v>50</v>
      </c>
      <c r="D59" s="111">
        <v>33.06</v>
      </c>
      <c r="E59" s="111">
        <v>1653</v>
      </c>
      <c r="F59" s="60" t="s">
        <v>12</v>
      </c>
    </row>
    <row r="60" spans="2:6">
      <c r="B60" s="109">
        <v>0.50077546296296294</v>
      </c>
      <c r="C60" s="110">
        <v>190</v>
      </c>
      <c r="D60" s="111">
        <v>33.06</v>
      </c>
      <c r="E60" s="111">
        <v>6281.4000000000005</v>
      </c>
      <c r="F60" s="60" t="s">
        <v>12</v>
      </c>
    </row>
    <row r="61" spans="2:6">
      <c r="B61" s="109">
        <v>0.50317129629629631</v>
      </c>
      <c r="C61" s="110">
        <v>115</v>
      </c>
      <c r="D61" s="111">
        <v>33.08</v>
      </c>
      <c r="E61" s="111">
        <v>3804.2</v>
      </c>
      <c r="F61" s="60" t="s">
        <v>12</v>
      </c>
    </row>
    <row r="62" spans="2:6">
      <c r="B62" s="109">
        <v>0.51019675925925922</v>
      </c>
      <c r="C62" s="110">
        <v>346</v>
      </c>
      <c r="D62" s="111">
        <v>33.020000000000003</v>
      </c>
      <c r="E62" s="111">
        <v>11424.920000000002</v>
      </c>
      <c r="F62" s="60" t="s">
        <v>12</v>
      </c>
    </row>
    <row r="63" spans="2:6">
      <c r="B63" s="109">
        <v>0.51226851851851851</v>
      </c>
      <c r="C63" s="110">
        <v>112</v>
      </c>
      <c r="D63" s="111">
        <v>33.04</v>
      </c>
      <c r="E63" s="111">
        <v>3700.48</v>
      </c>
      <c r="F63" s="60" t="s">
        <v>12</v>
      </c>
    </row>
    <row r="64" spans="2:6">
      <c r="B64" s="109">
        <v>0.52902777777777776</v>
      </c>
      <c r="C64" s="110">
        <v>76</v>
      </c>
      <c r="D64" s="111">
        <v>33.06</v>
      </c>
      <c r="E64" s="111">
        <v>2512.5600000000004</v>
      </c>
      <c r="F64" s="60" t="s">
        <v>12</v>
      </c>
    </row>
    <row r="65" spans="2:6">
      <c r="B65" s="109">
        <v>0.52905092592592595</v>
      </c>
      <c r="C65" s="110">
        <v>104</v>
      </c>
      <c r="D65" s="111">
        <v>33.06</v>
      </c>
      <c r="E65" s="111">
        <v>3438.2400000000002</v>
      </c>
      <c r="F65" s="60" t="s">
        <v>12</v>
      </c>
    </row>
    <row r="66" spans="2:6">
      <c r="B66" s="109">
        <v>0.53004629629629629</v>
      </c>
      <c r="C66" s="110">
        <v>543</v>
      </c>
      <c r="D66" s="111">
        <v>32.979999999999997</v>
      </c>
      <c r="E66" s="111">
        <v>17908.14</v>
      </c>
      <c r="F66" s="60" t="s">
        <v>12</v>
      </c>
    </row>
    <row r="67" spans="2:6">
      <c r="B67" s="109">
        <v>0.53712962962962962</v>
      </c>
      <c r="C67" s="110">
        <v>49</v>
      </c>
      <c r="D67" s="111">
        <v>33.020000000000003</v>
      </c>
      <c r="E67" s="111">
        <v>1617.9800000000002</v>
      </c>
      <c r="F67" s="60" t="s">
        <v>12</v>
      </c>
    </row>
    <row r="68" spans="2:6">
      <c r="B68" s="109">
        <v>0.541412037037037</v>
      </c>
      <c r="C68" s="110">
        <v>189</v>
      </c>
      <c r="D68" s="111">
        <v>33.020000000000003</v>
      </c>
      <c r="E68" s="111">
        <v>6240.7800000000007</v>
      </c>
      <c r="F68" s="60" t="s">
        <v>12</v>
      </c>
    </row>
    <row r="69" spans="2:6">
      <c r="B69" s="109">
        <v>0.541412037037037</v>
      </c>
      <c r="C69" s="110">
        <v>234</v>
      </c>
      <c r="D69" s="111">
        <v>33.020000000000003</v>
      </c>
      <c r="E69" s="111">
        <v>7726.68</v>
      </c>
      <c r="F69" s="60" t="s">
        <v>12</v>
      </c>
    </row>
    <row r="70" spans="2:6">
      <c r="B70" s="109">
        <v>0.54437500000000005</v>
      </c>
      <c r="C70" s="110">
        <v>139</v>
      </c>
      <c r="D70" s="111">
        <v>33.06</v>
      </c>
      <c r="E70" s="111">
        <v>4595.34</v>
      </c>
      <c r="F70" s="60" t="s">
        <v>12</v>
      </c>
    </row>
    <row r="71" spans="2:6">
      <c r="B71" s="109">
        <v>0.54787037037037034</v>
      </c>
      <c r="C71" s="110">
        <v>106</v>
      </c>
      <c r="D71" s="111">
        <v>33.08</v>
      </c>
      <c r="E71" s="111">
        <v>3506.48</v>
      </c>
      <c r="F71" s="60" t="s">
        <v>12</v>
      </c>
    </row>
    <row r="72" spans="2:6">
      <c r="B72" s="109">
        <v>0.55614583333333334</v>
      </c>
      <c r="C72" s="110">
        <v>410</v>
      </c>
      <c r="D72" s="111">
        <v>33.22</v>
      </c>
      <c r="E72" s="111">
        <v>13620.199999999999</v>
      </c>
      <c r="F72" s="60" t="s">
        <v>12</v>
      </c>
    </row>
    <row r="73" spans="2:6">
      <c r="B73" s="109">
        <v>0.56287037037037035</v>
      </c>
      <c r="C73" s="110">
        <v>94</v>
      </c>
      <c r="D73" s="111">
        <v>33.1</v>
      </c>
      <c r="E73" s="111">
        <v>3111.4</v>
      </c>
      <c r="F73" s="60" t="s">
        <v>12</v>
      </c>
    </row>
    <row r="74" spans="2:6">
      <c r="B74" s="109">
        <v>0.56740740740740736</v>
      </c>
      <c r="C74" s="110">
        <v>255</v>
      </c>
      <c r="D74" s="111">
        <v>33.06</v>
      </c>
      <c r="E74" s="111">
        <v>8430.3000000000011</v>
      </c>
      <c r="F74" s="60" t="s">
        <v>12</v>
      </c>
    </row>
    <row r="75" spans="2:6">
      <c r="B75" s="109">
        <v>0.56740740740740736</v>
      </c>
      <c r="C75" s="110">
        <v>139</v>
      </c>
      <c r="D75" s="111">
        <v>33.06</v>
      </c>
      <c r="E75" s="111">
        <v>4595.34</v>
      </c>
      <c r="F75" s="60" t="s">
        <v>12</v>
      </c>
    </row>
    <row r="76" spans="2:6">
      <c r="B76" s="109">
        <v>0.57403935185185184</v>
      </c>
      <c r="C76" s="110">
        <v>97</v>
      </c>
      <c r="D76" s="111">
        <v>33</v>
      </c>
      <c r="E76" s="111">
        <v>3201</v>
      </c>
      <c r="F76" s="60" t="s">
        <v>12</v>
      </c>
    </row>
    <row r="77" spans="2:6">
      <c r="B77" s="109">
        <v>0.57403935185185184</v>
      </c>
      <c r="C77" s="110">
        <v>124</v>
      </c>
      <c r="D77" s="111">
        <v>33</v>
      </c>
      <c r="E77" s="111">
        <v>4092</v>
      </c>
      <c r="F77" s="60" t="s">
        <v>12</v>
      </c>
    </row>
    <row r="78" spans="2:6">
      <c r="B78" s="109">
        <v>0.58362268518518523</v>
      </c>
      <c r="C78" s="110">
        <v>298</v>
      </c>
      <c r="D78" s="111">
        <v>33.119999999999997</v>
      </c>
      <c r="E78" s="111">
        <v>9869.7599999999984</v>
      </c>
      <c r="F78" s="60" t="s">
        <v>12</v>
      </c>
    </row>
    <row r="79" spans="2:6">
      <c r="B79" s="109">
        <v>0.58362268518518523</v>
      </c>
      <c r="C79" s="110">
        <v>82</v>
      </c>
      <c r="D79" s="111">
        <v>33.119999999999997</v>
      </c>
      <c r="E79" s="111">
        <v>2715.8399999999997</v>
      </c>
      <c r="F79" s="60" t="s">
        <v>12</v>
      </c>
    </row>
    <row r="80" spans="2:6">
      <c r="B80" s="109">
        <v>0.58518518518518514</v>
      </c>
      <c r="C80" s="110">
        <v>95</v>
      </c>
      <c r="D80" s="111">
        <v>33.08</v>
      </c>
      <c r="E80" s="111">
        <v>3142.6</v>
      </c>
      <c r="F80" s="60" t="s">
        <v>12</v>
      </c>
    </row>
    <row r="81" spans="2:6">
      <c r="B81" s="109">
        <v>0.59291666666666665</v>
      </c>
      <c r="C81" s="110">
        <v>194</v>
      </c>
      <c r="D81" s="111">
        <v>33.020000000000003</v>
      </c>
      <c r="E81" s="111">
        <v>6405.880000000001</v>
      </c>
      <c r="F81" s="60" t="s">
        <v>12</v>
      </c>
    </row>
    <row r="82" spans="2:6">
      <c r="B82" s="109">
        <v>0.60084490740740737</v>
      </c>
      <c r="C82" s="110">
        <v>401</v>
      </c>
      <c r="D82" s="111">
        <v>33.08</v>
      </c>
      <c r="E82" s="111">
        <v>13265.08</v>
      </c>
      <c r="F82" s="60" t="s">
        <v>12</v>
      </c>
    </row>
    <row r="83" spans="2:6">
      <c r="B83" s="109">
        <v>0.60715277777777776</v>
      </c>
      <c r="C83" s="110">
        <v>93</v>
      </c>
      <c r="D83" s="111">
        <v>33.1</v>
      </c>
      <c r="E83" s="111">
        <v>3078.3</v>
      </c>
      <c r="F83" s="60" t="s">
        <v>12</v>
      </c>
    </row>
    <row r="84" spans="2:6">
      <c r="B84" s="109">
        <v>0.60715277777777776</v>
      </c>
      <c r="C84" s="110">
        <v>30</v>
      </c>
      <c r="D84" s="111">
        <v>33.1</v>
      </c>
      <c r="E84" s="111">
        <v>993</v>
      </c>
      <c r="F84" s="60" t="s">
        <v>12</v>
      </c>
    </row>
    <row r="85" spans="2:6">
      <c r="B85" s="109">
        <v>0.60796296296296293</v>
      </c>
      <c r="C85" s="110">
        <v>20</v>
      </c>
      <c r="D85" s="111">
        <v>33.08</v>
      </c>
      <c r="E85" s="111">
        <v>661.59999999999991</v>
      </c>
      <c r="F85" s="60" t="s">
        <v>12</v>
      </c>
    </row>
    <row r="86" spans="2:6">
      <c r="B86" s="109">
        <v>0.6090740740740741</v>
      </c>
      <c r="C86" s="110">
        <v>86</v>
      </c>
      <c r="D86" s="111">
        <v>33.14</v>
      </c>
      <c r="E86" s="111">
        <v>2850.04</v>
      </c>
      <c r="F86" s="60" t="s">
        <v>12</v>
      </c>
    </row>
    <row r="87" spans="2:6">
      <c r="B87" s="109">
        <v>0.6090740740740741</v>
      </c>
      <c r="C87" s="110">
        <v>105</v>
      </c>
      <c r="D87" s="111">
        <v>33.14</v>
      </c>
      <c r="E87" s="111">
        <v>3479.7000000000003</v>
      </c>
      <c r="F87" s="60" t="s">
        <v>12</v>
      </c>
    </row>
    <row r="88" spans="2:6">
      <c r="B88" s="109">
        <v>0.60930555555555554</v>
      </c>
      <c r="C88" s="110">
        <v>763</v>
      </c>
      <c r="D88" s="111">
        <v>33.119999999999997</v>
      </c>
      <c r="E88" s="111">
        <v>25270.559999999998</v>
      </c>
      <c r="F88" s="60" t="s">
        <v>12</v>
      </c>
    </row>
    <row r="89" spans="2:6">
      <c r="B89" s="109">
        <v>0.61562499999999998</v>
      </c>
      <c r="C89" s="110">
        <v>149</v>
      </c>
      <c r="D89" s="111">
        <v>33.06</v>
      </c>
      <c r="E89" s="111">
        <v>4925.9400000000005</v>
      </c>
      <c r="F89" s="60" t="s">
        <v>12</v>
      </c>
    </row>
    <row r="90" spans="2:6">
      <c r="B90" s="109">
        <v>0.6157407407407407</v>
      </c>
      <c r="C90" s="110">
        <v>400</v>
      </c>
      <c r="D90" s="111">
        <v>33.04</v>
      </c>
      <c r="E90" s="111">
        <v>13216</v>
      </c>
      <c r="F90" s="60" t="s">
        <v>12</v>
      </c>
    </row>
    <row r="91" spans="2:6">
      <c r="B91" s="109">
        <v>0.62162037037037032</v>
      </c>
      <c r="C91" s="110">
        <v>189</v>
      </c>
      <c r="D91" s="111">
        <v>33.08</v>
      </c>
      <c r="E91" s="111">
        <v>6252.12</v>
      </c>
      <c r="F91" s="60" t="s">
        <v>12</v>
      </c>
    </row>
    <row r="92" spans="2:6">
      <c r="B92" s="109">
        <v>0.62165509259259255</v>
      </c>
      <c r="C92" s="110">
        <v>204</v>
      </c>
      <c r="D92" s="111">
        <v>33.06</v>
      </c>
      <c r="E92" s="111">
        <v>6744.2400000000007</v>
      </c>
      <c r="F92" s="60" t="s">
        <v>12</v>
      </c>
    </row>
    <row r="93" spans="2:6">
      <c r="B93" s="109">
        <v>0.63252314814814814</v>
      </c>
      <c r="C93" s="110">
        <v>609</v>
      </c>
      <c r="D93" s="111">
        <v>33.119999999999997</v>
      </c>
      <c r="E93" s="111">
        <v>20170.079999999998</v>
      </c>
      <c r="F93" s="60" t="s">
        <v>12</v>
      </c>
    </row>
    <row r="94" spans="2:6">
      <c r="B94" s="109">
        <v>0.63252314814814814</v>
      </c>
      <c r="C94" s="110">
        <v>611</v>
      </c>
      <c r="D94" s="111">
        <v>33.119999999999997</v>
      </c>
      <c r="E94" s="111">
        <v>20236.32</v>
      </c>
      <c r="F94" s="60" t="s">
        <v>12</v>
      </c>
    </row>
    <row r="95" spans="2:6">
      <c r="B95" s="109">
        <v>0.63836805555555554</v>
      </c>
      <c r="C95" s="110">
        <v>78</v>
      </c>
      <c r="D95" s="111">
        <v>33.08</v>
      </c>
      <c r="E95" s="111">
        <v>2580.2399999999998</v>
      </c>
      <c r="F95" s="60" t="s">
        <v>12</v>
      </c>
    </row>
    <row r="96" spans="2:6">
      <c r="B96" s="109">
        <v>0.63836805555555554</v>
      </c>
      <c r="C96" s="110">
        <v>20</v>
      </c>
      <c r="D96" s="111">
        <v>33.08</v>
      </c>
      <c r="E96" s="111">
        <v>661.59999999999991</v>
      </c>
      <c r="F96" s="60" t="s">
        <v>12</v>
      </c>
    </row>
    <row r="97" spans="2:6">
      <c r="B97" s="109">
        <v>0.63836805555555554</v>
      </c>
      <c r="C97" s="110">
        <v>268</v>
      </c>
      <c r="D97" s="111">
        <v>33.08</v>
      </c>
      <c r="E97" s="111">
        <v>8865.4399999999987</v>
      </c>
      <c r="F97" s="60" t="s">
        <v>12</v>
      </c>
    </row>
    <row r="98" spans="2:6">
      <c r="B98" s="109">
        <v>0.64459490740740744</v>
      </c>
      <c r="C98" s="110">
        <v>254</v>
      </c>
      <c r="D98" s="111">
        <v>33.119999999999997</v>
      </c>
      <c r="E98" s="111">
        <v>8412.48</v>
      </c>
      <c r="F98" s="60" t="s">
        <v>12</v>
      </c>
    </row>
    <row r="99" spans="2:6">
      <c r="B99" s="109">
        <v>0.6462268518518518</v>
      </c>
      <c r="C99" s="110">
        <v>15</v>
      </c>
      <c r="D99" s="111">
        <v>33.14</v>
      </c>
      <c r="E99" s="111">
        <v>497.1</v>
      </c>
      <c r="F99" s="60" t="s">
        <v>12</v>
      </c>
    </row>
    <row r="100" spans="2:6">
      <c r="B100" s="109">
        <v>0.64748842592592593</v>
      </c>
      <c r="C100" s="110">
        <v>186</v>
      </c>
      <c r="D100" s="111">
        <v>33.119999999999997</v>
      </c>
      <c r="E100" s="111">
        <v>6160.32</v>
      </c>
      <c r="F100" s="60" t="s">
        <v>12</v>
      </c>
    </row>
    <row r="101" spans="2:6">
      <c r="B101" s="109">
        <v>0.65378472222222217</v>
      </c>
      <c r="C101" s="110">
        <v>518</v>
      </c>
      <c r="D101" s="111">
        <v>33.14</v>
      </c>
      <c r="E101" s="111">
        <v>17166.52</v>
      </c>
      <c r="F101" s="60" t="s">
        <v>12</v>
      </c>
    </row>
    <row r="102" spans="2:6">
      <c r="B102" s="109">
        <v>0.65811342592592592</v>
      </c>
      <c r="C102" s="110">
        <v>15</v>
      </c>
      <c r="D102" s="111">
        <v>33.22</v>
      </c>
      <c r="E102" s="111">
        <v>498.29999999999995</v>
      </c>
      <c r="F102" s="60" t="s">
        <v>12</v>
      </c>
    </row>
    <row r="103" spans="2:6">
      <c r="B103" s="109">
        <v>0.65811342592592592</v>
      </c>
      <c r="C103" s="110">
        <v>350</v>
      </c>
      <c r="D103" s="111">
        <v>33.22</v>
      </c>
      <c r="E103" s="111">
        <v>11627</v>
      </c>
      <c r="F103" s="60" t="s">
        <v>12</v>
      </c>
    </row>
    <row r="104" spans="2:6">
      <c r="B104" s="109">
        <v>0.6608680555555555</v>
      </c>
      <c r="C104" s="110">
        <v>408</v>
      </c>
      <c r="D104" s="111">
        <v>33.22</v>
      </c>
      <c r="E104" s="111">
        <v>13553.76</v>
      </c>
      <c r="F104" s="60" t="s">
        <v>12</v>
      </c>
    </row>
    <row r="105" spans="2:6">
      <c r="B105" s="109">
        <v>0.66156250000000005</v>
      </c>
      <c r="C105" s="110">
        <v>178</v>
      </c>
      <c r="D105" s="111">
        <v>33.18</v>
      </c>
      <c r="E105" s="111">
        <v>5906.04</v>
      </c>
      <c r="F105" s="60" t="s">
        <v>12</v>
      </c>
    </row>
    <row r="106" spans="2:6">
      <c r="B106" s="109">
        <v>0.66678240740740746</v>
      </c>
      <c r="C106" s="110">
        <v>408</v>
      </c>
      <c r="D106" s="111">
        <v>33.200000000000003</v>
      </c>
      <c r="E106" s="111">
        <v>13545.6</v>
      </c>
      <c r="F106" s="60" t="s">
        <v>12</v>
      </c>
    </row>
    <row r="107" spans="2:6">
      <c r="B107" s="109">
        <v>0.66678240740740746</v>
      </c>
      <c r="C107" s="110">
        <v>19</v>
      </c>
      <c r="D107" s="111">
        <v>33.200000000000003</v>
      </c>
      <c r="E107" s="111">
        <v>630.80000000000007</v>
      </c>
      <c r="F107" s="60" t="s">
        <v>12</v>
      </c>
    </row>
    <row r="108" spans="2:6">
      <c r="B108" s="109">
        <v>0.67347222222222225</v>
      </c>
      <c r="C108" s="110">
        <v>435</v>
      </c>
      <c r="D108" s="111">
        <v>33.14</v>
      </c>
      <c r="E108" s="111">
        <v>14415.9</v>
      </c>
      <c r="F108" s="60" t="s">
        <v>12</v>
      </c>
    </row>
    <row r="109" spans="2:6">
      <c r="B109" s="109">
        <v>0.67640046296296297</v>
      </c>
      <c r="C109" s="110">
        <v>216</v>
      </c>
      <c r="D109" s="111">
        <v>33.119999999999997</v>
      </c>
      <c r="E109" s="111">
        <v>7153.9199999999992</v>
      </c>
      <c r="F109" s="60" t="s">
        <v>12</v>
      </c>
    </row>
    <row r="110" spans="2:6">
      <c r="B110" s="109">
        <v>0.67940972222222218</v>
      </c>
      <c r="C110" s="110">
        <v>188</v>
      </c>
      <c r="D110" s="111">
        <v>33.119999999999997</v>
      </c>
      <c r="E110" s="111">
        <v>6226.5599999999995</v>
      </c>
      <c r="F110" s="60" t="s">
        <v>12</v>
      </c>
    </row>
    <row r="111" spans="2:6">
      <c r="B111" s="109">
        <v>0.68206018518518519</v>
      </c>
      <c r="C111" s="110">
        <v>172</v>
      </c>
      <c r="D111" s="111">
        <v>33.159999999999997</v>
      </c>
      <c r="E111" s="111">
        <v>5703.5199999999995</v>
      </c>
      <c r="F111" s="60" t="s">
        <v>12</v>
      </c>
    </row>
    <row r="112" spans="2:6">
      <c r="B112" s="109">
        <v>0.68752314814814819</v>
      </c>
      <c r="C112" s="110">
        <v>383</v>
      </c>
      <c r="D112" s="111">
        <v>33.159999999999997</v>
      </c>
      <c r="E112" s="111">
        <v>12700.279999999999</v>
      </c>
      <c r="F112" s="60" t="s">
        <v>12</v>
      </c>
    </row>
    <row r="113" spans="2:6">
      <c r="B113" s="109">
        <v>0.69106481481481485</v>
      </c>
      <c r="C113" s="110">
        <v>190</v>
      </c>
      <c r="D113" s="111">
        <v>33.159999999999997</v>
      </c>
      <c r="E113" s="111">
        <v>6300.4</v>
      </c>
      <c r="F113" s="60" t="s">
        <v>12</v>
      </c>
    </row>
    <row r="114" spans="2:6">
      <c r="B114" s="109">
        <v>0.69939814814814816</v>
      </c>
      <c r="C114" s="110">
        <v>5</v>
      </c>
      <c r="D114" s="111">
        <v>33.18</v>
      </c>
      <c r="E114" s="111">
        <v>165.9</v>
      </c>
      <c r="F114" s="60" t="s">
        <v>12</v>
      </c>
    </row>
    <row r="115" spans="2:6">
      <c r="B115" s="109">
        <v>0.70218749999999996</v>
      </c>
      <c r="C115" s="110">
        <v>52</v>
      </c>
      <c r="D115" s="111">
        <v>33.200000000000003</v>
      </c>
      <c r="E115" s="111">
        <v>1726.4</v>
      </c>
      <c r="F115" s="60" t="s">
        <v>12</v>
      </c>
    </row>
    <row r="116" spans="2:6">
      <c r="B116" s="109">
        <v>0.70218749999999996</v>
      </c>
      <c r="C116" s="110">
        <v>400</v>
      </c>
      <c r="D116" s="111">
        <v>33.200000000000003</v>
      </c>
      <c r="E116" s="111">
        <v>13280.000000000002</v>
      </c>
      <c r="F116" s="60" t="s">
        <v>12</v>
      </c>
    </row>
    <row r="117" spans="2:6">
      <c r="B117" s="109">
        <v>0.70218749999999996</v>
      </c>
      <c r="C117" s="110">
        <v>23</v>
      </c>
      <c r="D117" s="111">
        <v>33.200000000000003</v>
      </c>
      <c r="E117" s="111">
        <v>763.6</v>
      </c>
      <c r="F117" s="60" t="s">
        <v>12</v>
      </c>
    </row>
    <row r="118" spans="2:6">
      <c r="B118" s="109">
        <v>0.70464120370370376</v>
      </c>
      <c r="C118" s="110">
        <v>208</v>
      </c>
      <c r="D118" s="111">
        <v>33.18</v>
      </c>
      <c r="E118" s="111">
        <v>6901.44</v>
      </c>
      <c r="F118" s="60" t="s">
        <v>12</v>
      </c>
    </row>
    <row r="119" spans="2:6">
      <c r="B119" s="109">
        <v>0.70464120370370376</v>
      </c>
      <c r="C119" s="110">
        <v>736</v>
      </c>
      <c r="D119" s="111">
        <v>33.18</v>
      </c>
      <c r="E119" s="111">
        <v>24420.48</v>
      </c>
      <c r="F119" s="60" t="s">
        <v>12</v>
      </c>
    </row>
    <row r="120" spans="2:6">
      <c r="B120" s="109">
        <v>0.70707175925925925</v>
      </c>
      <c r="C120" s="110">
        <v>252</v>
      </c>
      <c r="D120" s="111">
        <v>33.14</v>
      </c>
      <c r="E120" s="111">
        <v>8351.2800000000007</v>
      </c>
      <c r="F120" s="60" t="s">
        <v>12</v>
      </c>
    </row>
    <row r="121" spans="2:6">
      <c r="B121" s="109">
        <v>0.7101736111111111</v>
      </c>
      <c r="C121" s="110">
        <v>312</v>
      </c>
      <c r="D121" s="111">
        <v>33.1</v>
      </c>
      <c r="E121" s="111">
        <v>10327.200000000001</v>
      </c>
      <c r="F121" s="60" t="s">
        <v>12</v>
      </c>
    </row>
    <row r="122" spans="2:6">
      <c r="B122" s="109">
        <v>0.71018518518518514</v>
      </c>
      <c r="C122" s="110">
        <v>273</v>
      </c>
      <c r="D122" s="111">
        <v>33.1</v>
      </c>
      <c r="E122" s="111">
        <v>9036.3000000000011</v>
      </c>
      <c r="F122" s="60" t="s">
        <v>12</v>
      </c>
    </row>
    <row r="123" spans="2:6">
      <c r="B123" s="109">
        <v>0.71526620370370375</v>
      </c>
      <c r="C123" s="110">
        <v>98</v>
      </c>
      <c r="D123" s="111">
        <v>33.08</v>
      </c>
      <c r="E123" s="111">
        <v>3241.8399999999997</v>
      </c>
      <c r="F123" s="60" t="s">
        <v>12</v>
      </c>
    </row>
    <row r="124" spans="2:6">
      <c r="B124" s="109">
        <v>0.71526620370370375</v>
      </c>
      <c r="C124" s="110">
        <v>221</v>
      </c>
      <c r="D124" s="111">
        <v>33.08</v>
      </c>
      <c r="E124" s="111">
        <v>7310.6799999999994</v>
      </c>
      <c r="F124" s="60" t="s">
        <v>12</v>
      </c>
    </row>
    <row r="125" spans="2:6">
      <c r="B125" s="109">
        <v>0.71687500000000004</v>
      </c>
      <c r="C125" s="110">
        <v>203</v>
      </c>
      <c r="D125" s="111">
        <v>33.119999999999997</v>
      </c>
      <c r="E125" s="111">
        <v>6723.36</v>
      </c>
      <c r="F125" s="60" t="s">
        <v>12</v>
      </c>
    </row>
    <row r="126" spans="2:6">
      <c r="B126" s="109"/>
      <c r="C126" s="110"/>
      <c r="D126" s="111"/>
      <c r="E126" s="111"/>
      <c r="F126" s="60"/>
    </row>
    <row r="127" spans="2:6">
      <c r="B127" s="109"/>
      <c r="C127" s="110"/>
      <c r="D127" s="111"/>
      <c r="E127" s="111"/>
      <c r="F127" s="60"/>
    </row>
    <row r="128" spans="2:6">
      <c r="B128" s="109"/>
      <c r="C128" s="110"/>
      <c r="D128" s="111"/>
      <c r="E128" s="111"/>
      <c r="F128" s="60"/>
    </row>
    <row r="129" spans="2:6">
      <c r="B129" s="109"/>
      <c r="C129" s="110"/>
      <c r="D129" s="111"/>
      <c r="E129" s="111"/>
      <c r="F129" s="60"/>
    </row>
    <row r="130" spans="2:6">
      <c r="B130" s="109"/>
      <c r="C130" s="110"/>
      <c r="D130" s="111"/>
      <c r="E130" s="111"/>
      <c r="F130" s="60"/>
    </row>
    <row r="131" spans="2:6">
      <c r="B131" s="109"/>
      <c r="C131" s="110"/>
      <c r="D131" s="111"/>
      <c r="E131" s="111"/>
      <c r="F131" s="60"/>
    </row>
    <row r="132" spans="2:6">
      <c r="B132" s="109"/>
      <c r="C132" s="110"/>
      <c r="D132" s="111"/>
      <c r="E132" s="111"/>
      <c r="F132" s="60"/>
    </row>
    <row r="133" spans="2:6">
      <c r="B133" s="109"/>
      <c r="C133" s="110"/>
      <c r="D133" s="111"/>
      <c r="E133" s="111"/>
      <c r="F133" s="60"/>
    </row>
    <row r="134" spans="2:6">
      <c r="B134" s="109"/>
      <c r="C134" s="110"/>
      <c r="D134" s="111"/>
      <c r="E134" s="111"/>
      <c r="F134" s="60"/>
    </row>
    <row r="135" spans="2:6">
      <c r="B135" s="109"/>
      <c r="C135" s="110"/>
      <c r="D135" s="111"/>
      <c r="E135" s="111"/>
      <c r="F135" s="60"/>
    </row>
    <row r="136" spans="2:6">
      <c r="B136" s="109"/>
      <c r="C136" s="110"/>
      <c r="D136" s="111"/>
      <c r="E136" s="111"/>
      <c r="F136" s="60"/>
    </row>
    <row r="137" spans="2:6">
      <c r="B137" s="109"/>
      <c r="C137" s="110"/>
      <c r="D137" s="111"/>
      <c r="E137" s="111"/>
      <c r="F137" s="60"/>
    </row>
    <row r="138" spans="2:6">
      <c r="B138" s="109"/>
      <c r="C138" s="110"/>
      <c r="D138" s="111"/>
      <c r="E138" s="111"/>
      <c r="F138" s="60"/>
    </row>
    <row r="139" spans="2:6">
      <c r="B139" s="109"/>
      <c r="C139" s="110"/>
      <c r="D139" s="111"/>
      <c r="E139" s="111"/>
      <c r="F139" s="60"/>
    </row>
    <row r="140" spans="2:6">
      <c r="B140" s="109"/>
      <c r="C140" s="110"/>
      <c r="D140" s="111"/>
      <c r="E140" s="111"/>
      <c r="F140" s="60"/>
    </row>
    <row r="141" spans="2:6">
      <c r="B141" s="109"/>
      <c r="C141" s="110"/>
      <c r="D141" s="111"/>
      <c r="E141" s="111"/>
      <c r="F141" s="60"/>
    </row>
    <row r="142" spans="2:6">
      <c r="B142" s="109"/>
      <c r="C142" s="110"/>
      <c r="D142" s="111"/>
      <c r="E142" s="111"/>
      <c r="F142" s="60"/>
    </row>
    <row r="143" spans="2:6">
      <c r="B143" s="109"/>
      <c r="C143" s="110"/>
      <c r="D143" s="111"/>
      <c r="E143" s="111"/>
      <c r="F143" s="60"/>
    </row>
    <row r="144" spans="2:6">
      <c r="B144" s="109"/>
      <c r="C144" s="110"/>
      <c r="D144" s="111"/>
      <c r="E144" s="111"/>
      <c r="F144" s="60"/>
    </row>
    <row r="145" spans="2:6">
      <c r="B145" s="109"/>
      <c r="C145" s="110"/>
      <c r="D145" s="111"/>
      <c r="E145" s="111"/>
      <c r="F145" s="60"/>
    </row>
    <row r="146" spans="2:6">
      <c r="B146" s="109"/>
      <c r="C146" s="110"/>
      <c r="D146" s="111"/>
      <c r="E146" s="111"/>
      <c r="F146" s="60"/>
    </row>
    <row r="147" spans="2:6">
      <c r="B147" s="109"/>
      <c r="C147" s="110"/>
      <c r="D147" s="111"/>
      <c r="E147" s="111"/>
      <c r="F147" s="60"/>
    </row>
    <row r="148" spans="2:6">
      <c r="B148" s="109"/>
      <c r="C148" s="110"/>
      <c r="D148" s="111"/>
      <c r="E148" s="111"/>
      <c r="F148" s="60"/>
    </row>
    <row r="149" spans="2:6">
      <c r="B149" s="109"/>
      <c r="C149" s="110"/>
      <c r="D149" s="111"/>
      <c r="E149" s="111"/>
      <c r="F149" s="60"/>
    </row>
    <row r="150" spans="2:6">
      <c r="B150" s="109"/>
      <c r="C150" s="110"/>
      <c r="D150" s="111"/>
      <c r="E150" s="111"/>
      <c r="F150" s="60"/>
    </row>
    <row r="151" spans="2:6">
      <c r="B151" s="109"/>
      <c r="C151" s="110"/>
      <c r="D151" s="111"/>
      <c r="E151" s="111"/>
      <c r="F151" s="60"/>
    </row>
    <row r="152" spans="2:6">
      <c r="B152" s="109"/>
      <c r="C152" s="110"/>
      <c r="D152" s="111"/>
      <c r="E152" s="111"/>
      <c r="F152" s="60"/>
    </row>
    <row r="153" spans="2:6">
      <c r="B153" s="109"/>
      <c r="C153" s="110"/>
      <c r="D153" s="111"/>
      <c r="E153" s="111"/>
      <c r="F153" s="60"/>
    </row>
    <row r="154" spans="2:6">
      <c r="B154" s="109"/>
      <c r="C154" s="110"/>
      <c r="D154" s="111"/>
      <c r="E154" s="111"/>
      <c r="F154" s="60"/>
    </row>
    <row r="155" spans="2:6">
      <c r="B155" s="109"/>
      <c r="C155" s="110"/>
      <c r="D155" s="111"/>
      <c r="E155" s="111"/>
      <c r="F155" s="60"/>
    </row>
    <row r="156" spans="2:6">
      <c r="B156" s="109"/>
      <c r="C156" s="110"/>
      <c r="D156" s="111"/>
      <c r="E156" s="111"/>
      <c r="F156" s="60"/>
    </row>
    <row r="157" spans="2:6">
      <c r="B157" s="109"/>
      <c r="C157" s="110"/>
      <c r="D157" s="111"/>
      <c r="E157" s="111"/>
      <c r="F157" s="60"/>
    </row>
    <row r="158" spans="2:6">
      <c r="B158" s="109"/>
      <c r="C158" s="110"/>
      <c r="D158" s="111"/>
      <c r="E158" s="111"/>
      <c r="F158" s="60"/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5">
      <c r="B165" s="34"/>
      <c r="C165" s="103"/>
      <c r="D165" s="104"/>
      <c r="E165" s="104"/>
      <c r="F165" s="105"/>
    </row>
    <row r="166" spans="2:6" ht="12.5">
      <c r="B166" s="34"/>
      <c r="C166" s="103"/>
      <c r="D166" s="104"/>
      <c r="E166" s="104"/>
      <c r="F166" s="105"/>
    </row>
    <row r="167" spans="2:6" ht="12.5">
      <c r="B167" s="34"/>
      <c r="C167" s="103"/>
      <c r="D167" s="104"/>
      <c r="E167" s="104"/>
      <c r="F167" s="105"/>
    </row>
    <row r="168" spans="2:6" ht="12.5">
      <c r="B168" s="34"/>
      <c r="C168" s="103"/>
      <c r="D168" s="104"/>
      <c r="E168" s="104"/>
      <c r="F168" s="105"/>
    </row>
    <row r="169" spans="2:6" ht="12.5">
      <c r="B169" s="34"/>
      <c r="C169" s="103"/>
      <c r="D169" s="104"/>
      <c r="E169" s="104"/>
      <c r="F169" s="105"/>
    </row>
    <row r="170" spans="2:6" ht="12.5">
      <c r="B170" s="34"/>
      <c r="C170" s="103"/>
      <c r="D170" s="104"/>
      <c r="E170" s="104"/>
      <c r="F170" s="105"/>
    </row>
    <row r="171" spans="2:6" ht="12.5">
      <c r="B171" s="34"/>
      <c r="C171" s="103"/>
      <c r="D171" s="104"/>
      <c r="E171" s="104"/>
      <c r="F171" s="105"/>
    </row>
    <row r="172" spans="2:6" ht="12.5">
      <c r="B172" s="34"/>
      <c r="C172" s="103"/>
      <c r="D172" s="104"/>
      <c r="E172" s="104"/>
      <c r="F172" s="105"/>
    </row>
    <row r="173" spans="2:6" ht="12.5">
      <c r="B173" s="34"/>
      <c r="C173" s="103"/>
      <c r="D173" s="104"/>
      <c r="E173" s="104"/>
      <c r="F173" s="105"/>
    </row>
    <row r="174" spans="2:6" ht="12.5">
      <c r="B174" s="34"/>
      <c r="C174" s="103"/>
      <c r="D174" s="104"/>
      <c r="E174" s="104"/>
      <c r="F174" s="105"/>
    </row>
    <row r="175" spans="2:6" ht="12.5">
      <c r="B175" s="34"/>
      <c r="C175" s="103"/>
      <c r="D175" s="104"/>
      <c r="E175" s="104"/>
      <c r="F175" s="105"/>
    </row>
    <row r="176" spans="2:6" ht="12.5">
      <c r="B176" s="34"/>
      <c r="C176" s="103"/>
      <c r="D176" s="104"/>
      <c r="E176" s="104"/>
      <c r="F176" s="105"/>
    </row>
    <row r="177" spans="2:6" ht="12.5">
      <c r="B177" s="34"/>
      <c r="C177" s="103"/>
      <c r="D177" s="104"/>
      <c r="E177" s="104"/>
      <c r="F177" s="105"/>
    </row>
    <row r="178" spans="2:6" ht="12.5">
      <c r="B178" s="34"/>
      <c r="C178" s="103"/>
      <c r="D178" s="104"/>
      <c r="E178" s="104"/>
      <c r="F178" s="105"/>
    </row>
    <row r="179" spans="2:6" ht="12.5">
      <c r="B179" s="34"/>
      <c r="C179" s="103"/>
      <c r="D179" s="104"/>
      <c r="E179" s="104"/>
      <c r="F179" s="105"/>
    </row>
    <row r="180" spans="2:6" ht="12.5">
      <c r="B180" s="34"/>
      <c r="C180" s="103"/>
      <c r="D180" s="104"/>
      <c r="E180" s="104"/>
      <c r="F180" s="105"/>
    </row>
    <row r="181" spans="2:6" ht="12.5">
      <c r="B181" s="34"/>
      <c r="C181" s="103"/>
      <c r="D181" s="104"/>
      <c r="E181" s="104"/>
      <c r="F181" s="105"/>
    </row>
    <row r="182" spans="2:6" ht="12.5">
      <c r="B182" s="34"/>
      <c r="C182" s="103"/>
      <c r="D182" s="104"/>
      <c r="E182" s="104"/>
      <c r="F182" s="105"/>
    </row>
    <row r="183" spans="2:6" ht="12.5">
      <c r="B183" s="34"/>
      <c r="C183" s="103"/>
      <c r="D183" s="104"/>
      <c r="E183" s="104"/>
      <c r="F183" s="105"/>
    </row>
    <row r="184" spans="2:6" ht="12.5">
      <c r="B184" s="34"/>
      <c r="C184" s="103"/>
      <c r="D184" s="104"/>
      <c r="E184" s="104"/>
      <c r="F184" s="105"/>
    </row>
    <row r="185" spans="2:6" ht="12.5">
      <c r="B185" s="34"/>
      <c r="C185" s="103"/>
      <c r="D185" s="104"/>
      <c r="E185" s="104"/>
      <c r="F185" s="105"/>
    </row>
    <row r="186" spans="2:6" ht="12.5">
      <c r="B186" s="34"/>
      <c r="C186" s="103"/>
      <c r="D186" s="104"/>
      <c r="E186" s="104"/>
      <c r="F186" s="105"/>
    </row>
    <row r="187" spans="2:6" ht="12.5">
      <c r="B187" s="34"/>
      <c r="C187" s="103"/>
      <c r="D187" s="104"/>
      <c r="E187" s="104"/>
      <c r="F187" s="105"/>
    </row>
    <row r="188" spans="2:6" ht="12.5">
      <c r="B188" s="34"/>
      <c r="C188" s="103"/>
      <c r="D188" s="104"/>
      <c r="E188" s="104"/>
      <c r="F188" s="105"/>
    </row>
    <row r="189" spans="2:6" ht="12.5">
      <c r="B189" s="34"/>
      <c r="C189" s="103"/>
      <c r="D189" s="104"/>
      <c r="E189" s="104"/>
      <c r="F189" s="105"/>
    </row>
    <row r="190" spans="2:6" ht="12.5">
      <c r="B190" s="34"/>
      <c r="C190" s="103"/>
      <c r="D190" s="104"/>
      <c r="E190" s="104"/>
      <c r="F190" s="105"/>
    </row>
    <row r="191" spans="2:6" ht="12.5">
      <c r="B191" s="34"/>
      <c r="C191" s="103"/>
      <c r="D191" s="104"/>
      <c r="E191" s="104"/>
      <c r="F191" s="105"/>
    </row>
    <row r="192" spans="2:6" ht="12.5">
      <c r="B192" s="34"/>
      <c r="C192" s="103"/>
      <c r="D192" s="104"/>
      <c r="E192" s="104"/>
      <c r="F192" s="105"/>
    </row>
    <row r="193" spans="2:6" ht="12.5">
      <c r="B193" s="34"/>
      <c r="C193" s="103"/>
      <c r="D193" s="104"/>
      <c r="E193" s="104"/>
      <c r="F193" s="105"/>
    </row>
    <row r="194" spans="2:6" ht="12.5">
      <c r="B194" s="34"/>
      <c r="C194" s="103"/>
      <c r="D194" s="104"/>
      <c r="E194" s="104"/>
      <c r="F194" s="105"/>
    </row>
    <row r="195" spans="2:6" ht="12.5">
      <c r="B195" s="34"/>
      <c r="C195" s="103"/>
      <c r="D195" s="104"/>
      <c r="E195" s="104"/>
      <c r="F195" s="105"/>
    </row>
    <row r="196" spans="2:6" ht="12.5">
      <c r="B196" s="34"/>
      <c r="C196" s="103"/>
      <c r="D196" s="104"/>
      <c r="E196" s="104"/>
      <c r="F196" s="105"/>
    </row>
    <row r="197" spans="2:6" ht="12.5">
      <c r="B197" s="34"/>
      <c r="C197" s="103"/>
      <c r="D197" s="104"/>
      <c r="E197" s="104"/>
      <c r="F197" s="105"/>
    </row>
    <row r="198" spans="2:6" ht="12.5">
      <c r="B198" s="34"/>
      <c r="C198" s="103"/>
      <c r="D198" s="104"/>
      <c r="E198" s="104"/>
      <c r="F198" s="105"/>
    </row>
    <row r="199" spans="2:6" ht="12.5">
      <c r="B199" s="34"/>
      <c r="C199" s="103"/>
      <c r="D199" s="104"/>
      <c r="E199" s="104"/>
      <c r="F199" s="105"/>
    </row>
    <row r="200" spans="2:6" ht="12.5">
      <c r="B200" s="34"/>
      <c r="C200" s="103"/>
      <c r="D200" s="104"/>
      <c r="E200" s="104"/>
      <c r="F200" s="105"/>
    </row>
    <row r="201" spans="2:6" ht="12.5">
      <c r="B201" s="34"/>
      <c r="C201" s="103"/>
      <c r="D201" s="104"/>
      <c r="E201" s="104"/>
      <c r="F201" s="105"/>
    </row>
    <row r="202" spans="2:6" ht="12.5">
      <c r="B202" s="34"/>
      <c r="C202" s="103"/>
      <c r="D202" s="104"/>
      <c r="E202" s="104"/>
      <c r="F202" s="105"/>
    </row>
    <row r="203" spans="2:6" ht="12.5">
      <c r="B203" s="34"/>
      <c r="C203" s="103"/>
      <c r="D203" s="104"/>
      <c r="E203" s="104"/>
      <c r="F203" s="105"/>
    </row>
    <row r="204" spans="2:6" ht="12.5">
      <c r="B204" s="34"/>
      <c r="C204" s="103"/>
      <c r="D204" s="104"/>
      <c r="E204" s="104"/>
      <c r="F204" s="105"/>
    </row>
    <row r="205" spans="2:6" ht="12.5">
      <c r="B205" s="34"/>
      <c r="C205" s="103"/>
      <c r="D205" s="104"/>
      <c r="E205" s="104"/>
      <c r="F205" s="105"/>
    </row>
    <row r="206" spans="2:6" ht="12.5">
      <c r="B206" s="34"/>
      <c r="C206" s="103"/>
      <c r="D206" s="104"/>
      <c r="E206" s="104"/>
      <c r="F206" s="105"/>
    </row>
    <row r="207" spans="2:6" ht="12.5">
      <c r="B207" s="34"/>
      <c r="C207" s="103"/>
      <c r="D207" s="104"/>
      <c r="E207" s="104"/>
      <c r="F207" s="105"/>
    </row>
    <row r="208" spans="2:6" ht="12.5">
      <c r="B208" s="34"/>
      <c r="C208" s="103"/>
      <c r="D208" s="104"/>
      <c r="E208" s="104"/>
      <c r="F208" s="105"/>
    </row>
    <row r="209" spans="2:6" ht="12.5">
      <c r="B209" s="34"/>
      <c r="C209" s="103"/>
      <c r="D209" s="104"/>
      <c r="E209" s="104"/>
      <c r="F209" s="105"/>
    </row>
    <row r="210" spans="2:6" ht="12.5">
      <c r="B210" s="34"/>
      <c r="C210" s="103"/>
      <c r="D210" s="104"/>
      <c r="E210" s="104"/>
      <c r="F210" s="105"/>
    </row>
    <row r="211" spans="2:6" ht="12.5">
      <c r="B211" s="34"/>
      <c r="C211" s="103"/>
      <c r="D211" s="104"/>
      <c r="E211" s="104"/>
      <c r="F211" s="105"/>
    </row>
    <row r="212" spans="2:6" ht="12.5">
      <c r="B212" s="34"/>
      <c r="C212" s="103"/>
      <c r="D212" s="104"/>
      <c r="E212" s="104"/>
      <c r="F212" s="105"/>
    </row>
    <row r="213" spans="2:6" ht="12.5">
      <c r="B213" s="34"/>
      <c r="C213" s="103"/>
      <c r="D213" s="104"/>
      <c r="E213" s="104"/>
      <c r="F213" s="105"/>
    </row>
    <row r="214" spans="2:6" ht="12.5">
      <c r="B214" s="34"/>
      <c r="C214" s="103"/>
      <c r="D214" s="104"/>
      <c r="E214" s="104"/>
      <c r="F214" s="105"/>
    </row>
    <row r="215" spans="2:6" ht="12.5">
      <c r="B215" s="34"/>
      <c r="C215" s="103"/>
      <c r="D215" s="104"/>
      <c r="E215" s="104"/>
      <c r="F215" s="105"/>
    </row>
    <row r="216" spans="2:6" ht="12.5">
      <c r="B216" s="34"/>
      <c r="C216" s="103"/>
      <c r="D216" s="104"/>
      <c r="E216" s="104"/>
      <c r="F216" s="105"/>
    </row>
    <row r="217" spans="2:6" ht="12.5">
      <c r="B217" s="34"/>
      <c r="C217" s="103"/>
      <c r="D217" s="104"/>
      <c r="E217" s="104"/>
      <c r="F217" s="105"/>
    </row>
    <row r="218" spans="2:6" ht="12.5">
      <c r="B218" s="34"/>
      <c r="C218" s="103"/>
      <c r="D218" s="104"/>
      <c r="E218" s="104"/>
      <c r="F218" s="105"/>
    </row>
    <row r="219" spans="2:6" ht="12.5">
      <c r="B219" s="34"/>
      <c r="C219" s="103"/>
      <c r="D219" s="104"/>
      <c r="E219" s="104"/>
      <c r="F219" s="105"/>
    </row>
    <row r="220" spans="2:6" ht="12.5">
      <c r="B220" s="34"/>
      <c r="C220" s="103"/>
      <c r="D220" s="104"/>
      <c r="E220" s="104"/>
      <c r="F220" s="105"/>
    </row>
    <row r="221" spans="2:6" ht="12.5">
      <c r="B221" s="34"/>
      <c r="C221" s="103"/>
      <c r="D221" s="104"/>
      <c r="E221" s="104"/>
      <c r="F221" s="105"/>
    </row>
    <row r="222" spans="2:6" ht="12.5">
      <c r="B222" s="34"/>
      <c r="C222" s="103"/>
      <c r="D222" s="104"/>
      <c r="E222" s="104"/>
      <c r="F222" s="105"/>
    </row>
    <row r="223" spans="2:6" ht="12.5">
      <c r="B223" s="34"/>
      <c r="C223" s="103"/>
      <c r="D223" s="104"/>
      <c r="E223" s="104"/>
      <c r="F223" s="105"/>
    </row>
    <row r="224" spans="2:6" ht="12.5">
      <c r="B224" s="34"/>
      <c r="C224" s="103"/>
      <c r="D224" s="104"/>
      <c r="E224" s="104"/>
      <c r="F224" s="105"/>
    </row>
    <row r="225" spans="2:6" ht="12.5">
      <c r="B225" s="34"/>
      <c r="C225" s="103"/>
      <c r="D225" s="104"/>
      <c r="E225" s="104"/>
      <c r="F225" s="105"/>
    </row>
    <row r="226" spans="2:6" ht="12.5">
      <c r="B226" s="34"/>
      <c r="C226" s="103"/>
      <c r="D226" s="104"/>
      <c r="E226" s="104"/>
      <c r="F226" s="105"/>
    </row>
    <row r="227" spans="2:6" ht="12.5">
      <c r="B227" s="34"/>
      <c r="C227" s="103"/>
      <c r="D227" s="104"/>
      <c r="E227" s="104"/>
      <c r="F227" s="105"/>
    </row>
    <row r="228" spans="2:6" ht="12.5">
      <c r="B228" s="34"/>
      <c r="C228" s="103"/>
      <c r="D228" s="104"/>
      <c r="E228" s="104"/>
      <c r="F228" s="105"/>
    </row>
    <row r="229" spans="2:6" ht="12.5">
      <c r="B229" s="34"/>
      <c r="C229" s="103"/>
      <c r="D229" s="104"/>
      <c r="E229" s="104"/>
      <c r="F229" s="105"/>
    </row>
    <row r="230" spans="2:6" ht="12.5">
      <c r="B230" s="34"/>
      <c r="C230" s="103"/>
      <c r="D230" s="104"/>
      <c r="E230" s="104"/>
      <c r="F230" s="105"/>
    </row>
    <row r="231" spans="2:6" ht="12.5">
      <c r="B231" s="34"/>
      <c r="C231" s="103"/>
      <c r="D231" s="104"/>
      <c r="E231" s="104"/>
      <c r="F231" s="105"/>
    </row>
    <row r="232" spans="2:6" ht="12.5">
      <c r="B232" s="34"/>
      <c r="C232" s="103"/>
      <c r="D232" s="104"/>
      <c r="E232" s="104"/>
      <c r="F232" s="105"/>
    </row>
    <row r="233" spans="2:6" ht="12.5">
      <c r="B233" s="34"/>
      <c r="C233" s="103"/>
      <c r="D233" s="104"/>
      <c r="E233" s="104"/>
      <c r="F233" s="105"/>
    </row>
    <row r="234" spans="2:6" ht="12.5">
      <c r="B234" s="34"/>
      <c r="C234" s="103"/>
      <c r="D234" s="104"/>
      <c r="E234" s="104"/>
      <c r="F234" s="105"/>
    </row>
    <row r="235" spans="2:6" ht="12.5">
      <c r="B235" s="34"/>
      <c r="C235" s="103"/>
      <c r="D235" s="104"/>
      <c r="E235" s="104"/>
      <c r="F235" s="105"/>
    </row>
    <row r="236" spans="2:6" ht="12.5">
      <c r="B236" s="34"/>
      <c r="C236" s="103"/>
      <c r="D236" s="104"/>
      <c r="E236" s="104"/>
      <c r="F236" s="105"/>
    </row>
    <row r="237" spans="2:6" ht="12.5">
      <c r="B237" s="34"/>
      <c r="C237" s="103"/>
      <c r="D237" s="104"/>
      <c r="E237" s="104"/>
      <c r="F237" s="105"/>
    </row>
    <row r="238" spans="2:6" ht="12.5">
      <c r="B238" s="34"/>
      <c r="C238" s="103"/>
      <c r="D238" s="104"/>
      <c r="E238" s="104"/>
      <c r="F238" s="105"/>
    </row>
    <row r="239" spans="2:6" ht="12.5">
      <c r="B239" s="34"/>
      <c r="C239" s="103"/>
      <c r="D239" s="104"/>
      <c r="E239" s="104"/>
      <c r="F239" s="105"/>
    </row>
    <row r="240" spans="2:6" ht="12.5">
      <c r="B240" s="34"/>
      <c r="C240" s="103"/>
      <c r="D240" s="104"/>
      <c r="E240" s="104"/>
      <c r="F240" s="105"/>
    </row>
    <row r="241" spans="2:6" ht="12.5">
      <c r="B241" s="34"/>
      <c r="C241" s="103"/>
      <c r="D241" s="104"/>
      <c r="E241" s="104"/>
      <c r="F241" s="105"/>
    </row>
    <row r="242" spans="2:6" ht="12.5">
      <c r="B242" s="34"/>
      <c r="C242" s="103"/>
      <c r="D242" s="104"/>
      <c r="E242" s="104"/>
      <c r="F242" s="105"/>
    </row>
    <row r="243" spans="2:6" ht="12.5">
      <c r="B243" s="34"/>
      <c r="C243" s="103"/>
      <c r="D243" s="104"/>
      <c r="E243" s="104"/>
      <c r="F243" s="105"/>
    </row>
    <row r="244" spans="2:6" ht="12.5">
      <c r="B244" s="34"/>
      <c r="C244" s="103"/>
      <c r="D244" s="104"/>
      <c r="E244" s="104"/>
      <c r="F244" s="105"/>
    </row>
    <row r="245" spans="2:6" ht="12.5">
      <c r="B245" s="34"/>
      <c r="C245" s="103"/>
      <c r="D245" s="104"/>
      <c r="E245" s="104"/>
      <c r="F245" s="105"/>
    </row>
    <row r="246" spans="2:6" ht="12.5">
      <c r="B246" s="34"/>
      <c r="C246" s="103"/>
      <c r="D246" s="104"/>
      <c r="E246" s="104"/>
      <c r="F246" s="105"/>
    </row>
    <row r="247" spans="2:6" ht="12.5">
      <c r="B247" s="34"/>
      <c r="C247" s="103"/>
      <c r="D247" s="104"/>
      <c r="E247" s="104"/>
      <c r="F247" s="105"/>
    </row>
    <row r="248" spans="2:6" ht="12.5">
      <c r="B248" s="34"/>
      <c r="C248" s="103"/>
      <c r="D248" s="104"/>
      <c r="E248" s="104"/>
      <c r="F248" s="105"/>
    </row>
  </sheetData>
  <conditionalFormatting sqref="D15:D19">
    <cfRule type="expression" dxfId="7" priority="1">
      <formula>$D15&gt;#REF!</formula>
    </cfRule>
  </conditionalFormatting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DC3A9-2226-47A2-9D24-724CB7C6F673}">
  <dimension ref="B1:L248"/>
  <sheetViews>
    <sheetView workbookViewId="0">
      <selection activeCell="B16" sqref="B16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46090</v>
      </c>
      <c r="C15" s="58">
        <f>SUMIF(F21:F5001,F15,C21:C5001)</f>
        <v>28812</v>
      </c>
      <c r="D15" s="59">
        <f>E15/C15</f>
        <v>31.097642648896308</v>
      </c>
      <c r="E15" s="59">
        <f>SUMIF(F21:F5001,F15,E21:E5001)</f>
        <v>895985.28000000038</v>
      </c>
      <c r="F15" s="60" t="s">
        <v>12</v>
      </c>
    </row>
    <row r="16" spans="2:10">
      <c r="B16" s="26">
        <f>B15</f>
        <v>46090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46090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46090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0.38061342592592595</v>
      </c>
      <c r="C21" s="110">
        <v>1176</v>
      </c>
      <c r="D21" s="111">
        <v>30.28</v>
      </c>
      <c r="E21" s="111">
        <v>35609.279999999999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0.38064814814814812</v>
      </c>
      <c r="C22" s="110">
        <v>287</v>
      </c>
      <c r="D22" s="111">
        <v>30.22</v>
      </c>
      <c r="E22" s="111">
        <v>8673.14</v>
      </c>
      <c r="F22" s="60" t="s">
        <v>12</v>
      </c>
    </row>
    <row r="23" spans="2:12">
      <c r="B23" s="109">
        <v>0.38064814814814812</v>
      </c>
      <c r="C23" s="110">
        <v>51</v>
      </c>
      <c r="D23" s="111">
        <v>30.22</v>
      </c>
      <c r="E23" s="111">
        <v>1541.22</v>
      </c>
      <c r="F23" s="60" t="s">
        <v>12</v>
      </c>
    </row>
    <row r="24" spans="2:12">
      <c r="B24" s="109">
        <v>0.38298611111111114</v>
      </c>
      <c r="C24" s="110">
        <v>422</v>
      </c>
      <c r="D24" s="111">
        <v>30.38</v>
      </c>
      <c r="E24" s="111">
        <v>12820.359999999999</v>
      </c>
      <c r="F24" s="60" t="s">
        <v>12</v>
      </c>
    </row>
    <row r="25" spans="2:12">
      <c r="B25" s="109">
        <v>0.38312499999999999</v>
      </c>
      <c r="C25" s="110">
        <v>147</v>
      </c>
      <c r="D25" s="111">
        <v>30.3</v>
      </c>
      <c r="E25" s="111">
        <v>4454.1000000000004</v>
      </c>
      <c r="F25" s="60" t="s">
        <v>12</v>
      </c>
    </row>
    <row r="26" spans="2:12">
      <c r="B26" s="109">
        <v>0.38429398148148147</v>
      </c>
      <c r="C26" s="110">
        <v>238</v>
      </c>
      <c r="D26" s="111">
        <v>30.3</v>
      </c>
      <c r="E26" s="111">
        <v>7211.4000000000005</v>
      </c>
      <c r="F26" s="60" t="s">
        <v>12</v>
      </c>
    </row>
    <row r="27" spans="2:12">
      <c r="B27" s="109">
        <v>0.38716435185185183</v>
      </c>
      <c r="C27" s="110">
        <v>588</v>
      </c>
      <c r="D27" s="111">
        <v>30.48</v>
      </c>
      <c r="E27" s="111">
        <v>17922.240000000002</v>
      </c>
      <c r="F27" s="60" t="s">
        <v>12</v>
      </c>
    </row>
    <row r="28" spans="2:12">
      <c r="B28" s="109">
        <v>0.3878935185185185</v>
      </c>
      <c r="C28" s="110">
        <v>104</v>
      </c>
      <c r="D28" s="111">
        <v>30.4</v>
      </c>
      <c r="E28" s="111">
        <v>3161.6</v>
      </c>
      <c r="F28" s="60" t="s">
        <v>12</v>
      </c>
    </row>
    <row r="29" spans="2:12">
      <c r="B29" s="109">
        <v>0.39445601851851853</v>
      </c>
      <c r="C29" s="110">
        <v>138</v>
      </c>
      <c r="D29" s="111">
        <v>30.5</v>
      </c>
      <c r="E29" s="111">
        <v>4209</v>
      </c>
      <c r="F29" s="60" t="s">
        <v>12</v>
      </c>
    </row>
    <row r="30" spans="2:12">
      <c r="B30" s="109">
        <v>0.39449074074074075</v>
      </c>
      <c r="C30" s="110">
        <v>950</v>
      </c>
      <c r="D30" s="111">
        <v>30.48</v>
      </c>
      <c r="E30" s="111">
        <v>28956</v>
      </c>
      <c r="F30" s="60" t="s">
        <v>12</v>
      </c>
    </row>
    <row r="31" spans="2:12">
      <c r="B31" s="109">
        <v>0.39578703703703705</v>
      </c>
      <c r="C31" s="110">
        <v>248</v>
      </c>
      <c r="D31" s="111">
        <v>30.46</v>
      </c>
      <c r="E31" s="111">
        <v>7554.08</v>
      </c>
      <c r="F31" s="60" t="s">
        <v>12</v>
      </c>
    </row>
    <row r="32" spans="2:12">
      <c r="B32" s="109">
        <v>0.39966435185185184</v>
      </c>
      <c r="C32" s="110">
        <v>550</v>
      </c>
      <c r="D32" s="111">
        <v>30.5</v>
      </c>
      <c r="E32" s="111">
        <v>16775</v>
      </c>
      <c r="F32" s="60" t="s">
        <v>12</v>
      </c>
    </row>
    <row r="33" spans="2:6">
      <c r="B33" s="109">
        <v>0.40261574074074075</v>
      </c>
      <c r="C33" s="110">
        <v>273</v>
      </c>
      <c r="D33" s="111">
        <v>30.54</v>
      </c>
      <c r="E33" s="111">
        <v>8337.42</v>
      </c>
      <c r="F33" s="60" t="s">
        <v>12</v>
      </c>
    </row>
    <row r="34" spans="2:6">
      <c r="B34" s="109">
        <v>0.40327546296296296</v>
      </c>
      <c r="C34" s="110">
        <v>208</v>
      </c>
      <c r="D34" s="111">
        <v>30.52</v>
      </c>
      <c r="E34" s="111">
        <v>6348.16</v>
      </c>
      <c r="F34" s="60" t="s">
        <v>12</v>
      </c>
    </row>
    <row r="35" spans="2:6">
      <c r="B35" s="109">
        <v>0.4042013888888889</v>
      </c>
      <c r="C35" s="110">
        <v>110</v>
      </c>
      <c r="D35" s="111">
        <v>30.48</v>
      </c>
      <c r="E35" s="111">
        <v>3352.8</v>
      </c>
      <c r="F35" s="60" t="s">
        <v>12</v>
      </c>
    </row>
    <row r="36" spans="2:6">
      <c r="B36" s="109">
        <v>0.4085300925925926</v>
      </c>
      <c r="C36" s="110">
        <v>492</v>
      </c>
      <c r="D36" s="111">
        <v>30.52</v>
      </c>
      <c r="E36" s="111">
        <v>15015.84</v>
      </c>
      <c r="F36" s="60" t="s">
        <v>12</v>
      </c>
    </row>
    <row r="37" spans="2:6">
      <c r="B37" s="109">
        <v>0.41251157407407407</v>
      </c>
      <c r="C37" s="110">
        <v>239</v>
      </c>
      <c r="D37" s="111">
        <v>30.58</v>
      </c>
      <c r="E37" s="111">
        <v>7308.62</v>
      </c>
      <c r="F37" s="60" t="s">
        <v>12</v>
      </c>
    </row>
    <row r="38" spans="2:6">
      <c r="B38" s="109">
        <v>0.41407407407407409</v>
      </c>
      <c r="C38" s="110">
        <v>269</v>
      </c>
      <c r="D38" s="111">
        <v>30.58</v>
      </c>
      <c r="E38" s="111">
        <v>8226.02</v>
      </c>
      <c r="F38" s="60" t="s">
        <v>12</v>
      </c>
    </row>
    <row r="39" spans="2:6">
      <c r="B39" s="109">
        <v>0.419375</v>
      </c>
      <c r="C39" s="110">
        <v>333</v>
      </c>
      <c r="D39" s="111">
        <v>30.72</v>
      </c>
      <c r="E39" s="111">
        <v>10229.76</v>
      </c>
      <c r="F39" s="60" t="s">
        <v>12</v>
      </c>
    </row>
    <row r="40" spans="2:6">
      <c r="B40" s="109">
        <v>0.419375</v>
      </c>
      <c r="C40" s="110">
        <v>261</v>
      </c>
      <c r="D40" s="111">
        <v>30.72</v>
      </c>
      <c r="E40" s="111">
        <v>8017.92</v>
      </c>
      <c r="F40" s="60" t="s">
        <v>12</v>
      </c>
    </row>
    <row r="41" spans="2:6">
      <c r="B41" s="109">
        <v>0.42570601851851853</v>
      </c>
      <c r="C41" s="110">
        <v>358</v>
      </c>
      <c r="D41" s="111">
        <v>30.64</v>
      </c>
      <c r="E41" s="111">
        <v>10969.12</v>
      </c>
      <c r="F41" s="60" t="s">
        <v>12</v>
      </c>
    </row>
    <row r="42" spans="2:6">
      <c r="B42" s="109">
        <v>0.42570601851851853</v>
      </c>
      <c r="C42" s="110">
        <v>98</v>
      </c>
      <c r="D42" s="111">
        <v>30.64</v>
      </c>
      <c r="E42" s="111">
        <v>3002.7200000000003</v>
      </c>
      <c r="F42" s="60" t="s">
        <v>12</v>
      </c>
    </row>
    <row r="43" spans="2:6">
      <c r="B43" s="109">
        <v>0.43473379629629627</v>
      </c>
      <c r="C43" s="110">
        <v>685</v>
      </c>
      <c r="D43" s="111">
        <v>30.74</v>
      </c>
      <c r="E43" s="111">
        <v>21056.899999999998</v>
      </c>
      <c r="F43" s="60" t="s">
        <v>12</v>
      </c>
    </row>
    <row r="44" spans="2:6">
      <c r="B44" s="109">
        <v>0.43734953703703705</v>
      </c>
      <c r="C44" s="110">
        <v>186</v>
      </c>
      <c r="D44" s="111">
        <v>30.7</v>
      </c>
      <c r="E44" s="111">
        <v>5710.2</v>
      </c>
      <c r="F44" s="60" t="s">
        <v>12</v>
      </c>
    </row>
    <row r="45" spans="2:6">
      <c r="B45" s="109">
        <v>0.43931712962962965</v>
      </c>
      <c r="C45" s="110">
        <v>248</v>
      </c>
      <c r="D45" s="111">
        <v>30.68</v>
      </c>
      <c r="E45" s="111">
        <v>7608.64</v>
      </c>
      <c r="F45" s="60" t="s">
        <v>12</v>
      </c>
    </row>
    <row r="46" spans="2:6">
      <c r="B46" s="109">
        <v>0.43938657407407405</v>
      </c>
      <c r="C46" s="110">
        <v>141</v>
      </c>
      <c r="D46" s="111">
        <v>30.66</v>
      </c>
      <c r="E46" s="111">
        <v>4323.0600000000004</v>
      </c>
      <c r="F46" s="60" t="s">
        <v>12</v>
      </c>
    </row>
    <row r="47" spans="2:6">
      <c r="B47" s="109">
        <v>0.44116898148148148</v>
      </c>
      <c r="C47" s="110">
        <v>121</v>
      </c>
      <c r="D47" s="111">
        <v>30.64</v>
      </c>
      <c r="E47" s="111">
        <v>3707.44</v>
      </c>
      <c r="F47" s="60" t="s">
        <v>12</v>
      </c>
    </row>
    <row r="48" spans="2:6">
      <c r="B48" s="109">
        <v>0.44325231481481481</v>
      </c>
      <c r="C48" s="110">
        <v>67</v>
      </c>
      <c r="D48" s="111">
        <v>30.68</v>
      </c>
      <c r="E48" s="111">
        <v>2055.56</v>
      </c>
      <c r="F48" s="60" t="s">
        <v>12</v>
      </c>
    </row>
    <row r="49" spans="2:6">
      <c r="B49" s="109">
        <v>0.44325231481481481</v>
      </c>
      <c r="C49" s="110">
        <v>73</v>
      </c>
      <c r="D49" s="111">
        <v>30.68</v>
      </c>
      <c r="E49" s="111">
        <v>2239.64</v>
      </c>
      <c r="F49" s="60" t="s">
        <v>12</v>
      </c>
    </row>
    <row r="50" spans="2:6">
      <c r="B50" s="109">
        <v>0.44601851851851854</v>
      </c>
      <c r="C50" s="110">
        <v>196</v>
      </c>
      <c r="D50" s="111">
        <v>30.76</v>
      </c>
      <c r="E50" s="111">
        <v>6028.96</v>
      </c>
      <c r="F50" s="60" t="s">
        <v>12</v>
      </c>
    </row>
    <row r="51" spans="2:6">
      <c r="B51" s="109">
        <v>0.44832175925925927</v>
      </c>
      <c r="C51" s="110">
        <v>224</v>
      </c>
      <c r="D51" s="111">
        <v>30.78</v>
      </c>
      <c r="E51" s="111">
        <v>6894.72</v>
      </c>
      <c r="F51" s="60" t="s">
        <v>12</v>
      </c>
    </row>
    <row r="52" spans="2:6">
      <c r="B52" s="109">
        <v>0.44918981481481479</v>
      </c>
      <c r="C52" s="110">
        <v>103</v>
      </c>
      <c r="D52" s="111">
        <v>30.74</v>
      </c>
      <c r="E52" s="111">
        <v>3166.22</v>
      </c>
      <c r="F52" s="60" t="s">
        <v>12</v>
      </c>
    </row>
    <row r="53" spans="2:6">
      <c r="B53" s="109">
        <v>0.45934027777777775</v>
      </c>
      <c r="C53" s="110">
        <v>163</v>
      </c>
      <c r="D53" s="111">
        <v>30.82</v>
      </c>
      <c r="E53" s="111">
        <v>5023.66</v>
      </c>
      <c r="F53" s="60" t="s">
        <v>12</v>
      </c>
    </row>
    <row r="54" spans="2:6">
      <c r="B54" s="109">
        <v>0.45934027777777775</v>
      </c>
      <c r="C54" s="110">
        <v>45</v>
      </c>
      <c r="D54" s="111">
        <v>30.82</v>
      </c>
      <c r="E54" s="111">
        <v>1386.9</v>
      </c>
      <c r="F54" s="60" t="s">
        <v>12</v>
      </c>
    </row>
    <row r="55" spans="2:6">
      <c r="B55" s="109">
        <v>0.45937499999999998</v>
      </c>
      <c r="C55" s="110">
        <v>544</v>
      </c>
      <c r="D55" s="111">
        <v>30.82</v>
      </c>
      <c r="E55" s="111">
        <v>16766.080000000002</v>
      </c>
      <c r="F55" s="60" t="s">
        <v>12</v>
      </c>
    </row>
    <row r="56" spans="2:6">
      <c r="B56" s="109">
        <v>0.46738425925925925</v>
      </c>
      <c r="C56" s="110">
        <v>514</v>
      </c>
      <c r="D56" s="111">
        <v>30.78</v>
      </c>
      <c r="E56" s="111">
        <v>15820.92</v>
      </c>
      <c r="F56" s="60" t="s">
        <v>12</v>
      </c>
    </row>
    <row r="57" spans="2:6">
      <c r="B57" s="109">
        <v>0.47946759259259258</v>
      </c>
      <c r="C57" s="110">
        <v>112</v>
      </c>
      <c r="D57" s="111">
        <v>30.82</v>
      </c>
      <c r="E57" s="111">
        <v>3451.84</v>
      </c>
      <c r="F57" s="60" t="s">
        <v>12</v>
      </c>
    </row>
    <row r="58" spans="2:6">
      <c r="B58" s="109">
        <v>0.47974537037037035</v>
      </c>
      <c r="C58" s="110">
        <v>610</v>
      </c>
      <c r="D58" s="111">
        <v>30.8</v>
      </c>
      <c r="E58" s="111">
        <v>18788</v>
      </c>
      <c r="F58" s="60" t="s">
        <v>12</v>
      </c>
    </row>
    <row r="59" spans="2:6">
      <c r="B59" s="109">
        <v>0.48591435185185183</v>
      </c>
      <c r="C59" s="110">
        <v>158</v>
      </c>
      <c r="D59" s="111">
        <v>30.78</v>
      </c>
      <c r="E59" s="111">
        <v>4863.24</v>
      </c>
      <c r="F59" s="60" t="s">
        <v>12</v>
      </c>
    </row>
    <row r="60" spans="2:6">
      <c r="B60" s="109">
        <v>0.48591435185185183</v>
      </c>
      <c r="C60" s="110">
        <v>268</v>
      </c>
      <c r="D60" s="111">
        <v>30.78</v>
      </c>
      <c r="E60" s="111">
        <v>8249.0400000000009</v>
      </c>
      <c r="F60" s="60" t="s">
        <v>12</v>
      </c>
    </row>
    <row r="61" spans="2:6">
      <c r="B61" s="109">
        <v>0.49403935185185183</v>
      </c>
      <c r="C61" s="110">
        <v>435</v>
      </c>
      <c r="D61" s="111">
        <v>30.82</v>
      </c>
      <c r="E61" s="111">
        <v>13406.7</v>
      </c>
      <c r="F61" s="60" t="s">
        <v>12</v>
      </c>
    </row>
    <row r="62" spans="2:6">
      <c r="B62" s="109">
        <v>0.51057870370370373</v>
      </c>
      <c r="C62" s="110">
        <v>126</v>
      </c>
      <c r="D62" s="111">
        <v>30.94</v>
      </c>
      <c r="E62" s="111">
        <v>3898.44</v>
      </c>
      <c r="F62" s="60" t="s">
        <v>12</v>
      </c>
    </row>
    <row r="63" spans="2:6">
      <c r="B63" s="109">
        <v>0.51057870370370373</v>
      </c>
      <c r="C63" s="110">
        <v>708</v>
      </c>
      <c r="D63" s="111">
        <v>30.94</v>
      </c>
      <c r="E63" s="111">
        <v>21905.52</v>
      </c>
      <c r="F63" s="60" t="s">
        <v>12</v>
      </c>
    </row>
    <row r="64" spans="2:6">
      <c r="B64" s="109">
        <v>0.51836805555555554</v>
      </c>
      <c r="C64" s="110">
        <v>368</v>
      </c>
      <c r="D64" s="111">
        <v>30.94</v>
      </c>
      <c r="E64" s="111">
        <v>11385.92</v>
      </c>
      <c r="F64" s="60" t="s">
        <v>12</v>
      </c>
    </row>
    <row r="65" spans="2:6">
      <c r="B65" s="109">
        <v>0.52153935185185185</v>
      </c>
      <c r="C65" s="110">
        <v>141</v>
      </c>
      <c r="D65" s="111">
        <v>30.92</v>
      </c>
      <c r="E65" s="111">
        <v>4359.72</v>
      </c>
      <c r="F65" s="60" t="s">
        <v>12</v>
      </c>
    </row>
    <row r="66" spans="2:6">
      <c r="B66" s="109">
        <v>0.52642361111111113</v>
      </c>
      <c r="C66" s="110">
        <v>139</v>
      </c>
      <c r="D66" s="111">
        <v>30.96</v>
      </c>
      <c r="E66" s="111">
        <v>4303.4400000000005</v>
      </c>
      <c r="F66" s="60" t="s">
        <v>12</v>
      </c>
    </row>
    <row r="67" spans="2:6">
      <c r="B67" s="109">
        <v>0.52643518518518517</v>
      </c>
      <c r="C67" s="110">
        <v>9</v>
      </c>
      <c r="D67" s="111">
        <v>30.96</v>
      </c>
      <c r="E67" s="111">
        <v>278.64</v>
      </c>
      <c r="F67" s="60" t="s">
        <v>12</v>
      </c>
    </row>
    <row r="68" spans="2:6">
      <c r="B68" s="109">
        <v>0.52812499999999996</v>
      </c>
      <c r="C68" s="110">
        <v>104</v>
      </c>
      <c r="D68" s="111">
        <v>30.94</v>
      </c>
      <c r="E68" s="111">
        <v>3217.76</v>
      </c>
      <c r="F68" s="60" t="s">
        <v>12</v>
      </c>
    </row>
    <row r="69" spans="2:6">
      <c r="B69" s="109">
        <v>0.53450231481481481</v>
      </c>
      <c r="C69" s="110">
        <v>299</v>
      </c>
      <c r="D69" s="111">
        <v>30.98</v>
      </c>
      <c r="E69" s="111">
        <v>9263.02</v>
      </c>
      <c r="F69" s="60" t="s">
        <v>12</v>
      </c>
    </row>
    <row r="70" spans="2:6">
      <c r="B70" s="109">
        <v>0.54166666666666663</v>
      </c>
      <c r="C70" s="110">
        <v>107</v>
      </c>
      <c r="D70" s="111">
        <v>30.96</v>
      </c>
      <c r="E70" s="111">
        <v>3312.7200000000003</v>
      </c>
      <c r="F70" s="60" t="s">
        <v>12</v>
      </c>
    </row>
    <row r="71" spans="2:6">
      <c r="B71" s="109">
        <v>0.54166666666666663</v>
      </c>
      <c r="C71" s="110">
        <v>117</v>
      </c>
      <c r="D71" s="111">
        <v>30.96</v>
      </c>
      <c r="E71" s="111">
        <v>3622.32</v>
      </c>
      <c r="F71" s="60" t="s">
        <v>12</v>
      </c>
    </row>
    <row r="72" spans="2:6">
      <c r="B72" s="109">
        <v>0.54540509259259262</v>
      </c>
      <c r="C72" s="110">
        <v>221</v>
      </c>
      <c r="D72" s="111">
        <v>30.92</v>
      </c>
      <c r="E72" s="111">
        <v>6833.3200000000006</v>
      </c>
      <c r="F72" s="60" t="s">
        <v>12</v>
      </c>
    </row>
    <row r="73" spans="2:6">
      <c r="B73" s="109">
        <v>0.55000000000000004</v>
      </c>
      <c r="C73" s="110">
        <v>102</v>
      </c>
      <c r="D73" s="111">
        <v>30.92</v>
      </c>
      <c r="E73" s="111">
        <v>3153.84</v>
      </c>
      <c r="F73" s="60" t="s">
        <v>12</v>
      </c>
    </row>
    <row r="74" spans="2:6">
      <c r="B74" s="109">
        <v>0.56604166666666667</v>
      </c>
      <c r="C74" s="110">
        <v>755</v>
      </c>
      <c r="D74" s="111">
        <v>31.08</v>
      </c>
      <c r="E74" s="111">
        <v>23465.399999999998</v>
      </c>
      <c r="F74" s="60" t="s">
        <v>12</v>
      </c>
    </row>
    <row r="75" spans="2:6">
      <c r="B75" s="109">
        <v>0.57010416666666663</v>
      </c>
      <c r="C75" s="110">
        <v>172</v>
      </c>
      <c r="D75" s="111">
        <v>31.1</v>
      </c>
      <c r="E75" s="111">
        <v>5349.2</v>
      </c>
      <c r="F75" s="60" t="s">
        <v>12</v>
      </c>
    </row>
    <row r="76" spans="2:6">
      <c r="B76" s="109">
        <v>0.57662037037037039</v>
      </c>
      <c r="C76" s="110">
        <v>101</v>
      </c>
      <c r="D76" s="111">
        <v>31.06</v>
      </c>
      <c r="E76" s="111">
        <v>3137.06</v>
      </c>
      <c r="F76" s="60" t="s">
        <v>12</v>
      </c>
    </row>
    <row r="77" spans="2:6">
      <c r="B77" s="109">
        <v>0.57662037037037039</v>
      </c>
      <c r="C77" s="110">
        <v>128</v>
      </c>
      <c r="D77" s="111">
        <v>31.06</v>
      </c>
      <c r="E77" s="111">
        <v>3975.68</v>
      </c>
      <c r="F77" s="60" t="s">
        <v>12</v>
      </c>
    </row>
    <row r="78" spans="2:6">
      <c r="B78" s="109">
        <v>0.57732638888888888</v>
      </c>
      <c r="C78" s="110">
        <v>121</v>
      </c>
      <c r="D78" s="111">
        <v>31.02</v>
      </c>
      <c r="E78" s="111">
        <v>3753.42</v>
      </c>
      <c r="F78" s="60" t="s">
        <v>12</v>
      </c>
    </row>
    <row r="79" spans="2:6">
      <c r="B79" s="109">
        <v>0.58687500000000004</v>
      </c>
      <c r="C79" s="110">
        <v>367</v>
      </c>
      <c r="D79" s="111">
        <v>31.06</v>
      </c>
      <c r="E79" s="111">
        <v>11399.02</v>
      </c>
      <c r="F79" s="60" t="s">
        <v>12</v>
      </c>
    </row>
    <row r="80" spans="2:6">
      <c r="B80" s="109">
        <v>0.59771990740740744</v>
      </c>
      <c r="C80" s="110">
        <v>405</v>
      </c>
      <c r="D80" s="111">
        <v>31.12</v>
      </c>
      <c r="E80" s="111">
        <v>12603.6</v>
      </c>
      <c r="F80" s="60" t="s">
        <v>12</v>
      </c>
    </row>
    <row r="81" spans="2:6">
      <c r="B81" s="109">
        <v>0.59771990740740744</v>
      </c>
      <c r="C81" s="110">
        <v>125</v>
      </c>
      <c r="D81" s="111">
        <v>31.12</v>
      </c>
      <c r="E81" s="111">
        <v>3890</v>
      </c>
      <c r="F81" s="60" t="s">
        <v>12</v>
      </c>
    </row>
    <row r="82" spans="2:6">
      <c r="B82" s="109">
        <v>0.60276620370370371</v>
      </c>
      <c r="C82" s="110">
        <v>299</v>
      </c>
      <c r="D82" s="111">
        <v>31.12</v>
      </c>
      <c r="E82" s="111">
        <v>9304.880000000001</v>
      </c>
      <c r="F82" s="60" t="s">
        <v>12</v>
      </c>
    </row>
    <row r="83" spans="2:6">
      <c r="B83" s="109">
        <v>0.60440972222222222</v>
      </c>
      <c r="C83" s="110">
        <v>105</v>
      </c>
      <c r="D83" s="111">
        <v>31.1</v>
      </c>
      <c r="E83" s="111">
        <v>3265.5</v>
      </c>
      <c r="F83" s="60" t="s">
        <v>12</v>
      </c>
    </row>
    <row r="84" spans="2:6">
      <c r="B84" s="109">
        <v>0.61174768518518519</v>
      </c>
      <c r="C84" s="110">
        <v>200</v>
      </c>
      <c r="D84" s="111">
        <v>31.3</v>
      </c>
      <c r="E84" s="111">
        <v>6260</v>
      </c>
      <c r="F84" s="60" t="s">
        <v>12</v>
      </c>
    </row>
    <row r="85" spans="2:6">
      <c r="B85" s="109">
        <v>0.61174768518518519</v>
      </c>
      <c r="C85" s="110">
        <v>750</v>
      </c>
      <c r="D85" s="111">
        <v>31.28</v>
      </c>
      <c r="E85" s="111">
        <v>23460</v>
      </c>
      <c r="F85" s="60" t="s">
        <v>12</v>
      </c>
    </row>
    <row r="86" spans="2:6">
      <c r="B86" s="109">
        <v>0.61250000000000004</v>
      </c>
      <c r="C86" s="110">
        <v>122</v>
      </c>
      <c r="D86" s="111">
        <v>31.22</v>
      </c>
      <c r="E86" s="111">
        <v>3808.8399999999997</v>
      </c>
      <c r="F86" s="60" t="s">
        <v>12</v>
      </c>
    </row>
    <row r="87" spans="2:6">
      <c r="B87" s="109">
        <v>0.61523148148148143</v>
      </c>
      <c r="C87" s="110">
        <v>107</v>
      </c>
      <c r="D87" s="111">
        <v>31.22</v>
      </c>
      <c r="E87" s="111">
        <v>3340.54</v>
      </c>
      <c r="F87" s="60" t="s">
        <v>12</v>
      </c>
    </row>
    <row r="88" spans="2:6">
      <c r="B88" s="109">
        <v>0.61523148148148143</v>
      </c>
      <c r="C88" s="110">
        <v>189</v>
      </c>
      <c r="D88" s="111">
        <v>31.22</v>
      </c>
      <c r="E88" s="111">
        <v>5900.58</v>
      </c>
      <c r="F88" s="60" t="s">
        <v>12</v>
      </c>
    </row>
    <row r="89" spans="2:6">
      <c r="B89" s="109">
        <v>0.62009259259259264</v>
      </c>
      <c r="C89" s="110">
        <v>210</v>
      </c>
      <c r="D89" s="111">
        <v>31.22</v>
      </c>
      <c r="E89" s="111">
        <v>6556.2</v>
      </c>
      <c r="F89" s="60" t="s">
        <v>12</v>
      </c>
    </row>
    <row r="90" spans="2:6">
      <c r="B90" s="109">
        <v>0.62009259259259264</v>
      </c>
      <c r="C90" s="110">
        <v>264</v>
      </c>
      <c r="D90" s="111">
        <v>31.22</v>
      </c>
      <c r="E90" s="111">
        <v>8242.08</v>
      </c>
      <c r="F90" s="60" t="s">
        <v>12</v>
      </c>
    </row>
    <row r="91" spans="2:6">
      <c r="B91" s="109">
        <v>0.62084490740740739</v>
      </c>
      <c r="C91" s="110">
        <v>102</v>
      </c>
      <c r="D91" s="111">
        <v>31.18</v>
      </c>
      <c r="E91" s="111">
        <v>3180.36</v>
      </c>
      <c r="F91" s="60" t="s">
        <v>12</v>
      </c>
    </row>
    <row r="92" spans="2:6">
      <c r="B92" s="109">
        <v>0.62340277777777775</v>
      </c>
      <c r="C92" s="110">
        <v>152</v>
      </c>
      <c r="D92" s="111">
        <v>31.2</v>
      </c>
      <c r="E92" s="111">
        <v>4742.3999999999996</v>
      </c>
      <c r="F92" s="60" t="s">
        <v>12</v>
      </c>
    </row>
    <row r="93" spans="2:6">
      <c r="B93" s="109">
        <v>0.62523148148148144</v>
      </c>
      <c r="C93" s="110">
        <v>163</v>
      </c>
      <c r="D93" s="111">
        <v>31.22</v>
      </c>
      <c r="E93" s="111">
        <v>5088.8599999999997</v>
      </c>
      <c r="F93" s="60" t="s">
        <v>12</v>
      </c>
    </row>
    <row r="94" spans="2:6">
      <c r="B94" s="109">
        <v>0.62531250000000005</v>
      </c>
      <c r="C94" s="110">
        <v>20</v>
      </c>
      <c r="D94" s="111">
        <v>31.22</v>
      </c>
      <c r="E94" s="111">
        <v>624.4</v>
      </c>
      <c r="F94" s="60" t="s">
        <v>12</v>
      </c>
    </row>
    <row r="95" spans="2:6">
      <c r="B95" s="109">
        <v>0.6274305555555556</v>
      </c>
      <c r="C95" s="110">
        <v>278</v>
      </c>
      <c r="D95" s="111">
        <v>31.28</v>
      </c>
      <c r="E95" s="111">
        <v>8695.84</v>
      </c>
      <c r="F95" s="60" t="s">
        <v>12</v>
      </c>
    </row>
    <row r="96" spans="2:6">
      <c r="B96" s="109">
        <v>0.62910879629629635</v>
      </c>
      <c r="C96" s="110">
        <v>107</v>
      </c>
      <c r="D96" s="111">
        <v>31.26</v>
      </c>
      <c r="E96" s="111">
        <v>3344.82</v>
      </c>
      <c r="F96" s="60" t="s">
        <v>12</v>
      </c>
    </row>
    <row r="97" spans="2:6">
      <c r="B97" s="109">
        <v>0.63539351851851855</v>
      </c>
      <c r="C97" s="110">
        <v>592</v>
      </c>
      <c r="D97" s="111">
        <v>31.34</v>
      </c>
      <c r="E97" s="111">
        <v>18553.28</v>
      </c>
      <c r="F97" s="60" t="s">
        <v>12</v>
      </c>
    </row>
    <row r="98" spans="2:6">
      <c r="B98" s="109">
        <v>0.63605324074074077</v>
      </c>
      <c r="C98" s="110">
        <v>168</v>
      </c>
      <c r="D98" s="111">
        <v>31.34</v>
      </c>
      <c r="E98" s="111">
        <v>5265.12</v>
      </c>
      <c r="F98" s="60" t="s">
        <v>12</v>
      </c>
    </row>
    <row r="99" spans="2:6">
      <c r="B99" s="109">
        <v>0.63803240740740741</v>
      </c>
      <c r="C99" s="110">
        <v>125</v>
      </c>
      <c r="D99" s="111">
        <v>31.38</v>
      </c>
      <c r="E99" s="111">
        <v>3922.5</v>
      </c>
      <c r="F99" s="60" t="s">
        <v>12</v>
      </c>
    </row>
    <row r="100" spans="2:6">
      <c r="B100" s="109">
        <v>0.63913194444444443</v>
      </c>
      <c r="C100" s="110">
        <v>147</v>
      </c>
      <c r="D100" s="111">
        <v>31.38</v>
      </c>
      <c r="E100" s="111">
        <v>4612.8599999999997</v>
      </c>
      <c r="F100" s="60" t="s">
        <v>12</v>
      </c>
    </row>
    <row r="101" spans="2:6">
      <c r="B101" s="109">
        <v>0.64795138888888892</v>
      </c>
      <c r="C101" s="110">
        <v>701</v>
      </c>
      <c r="D101" s="111">
        <v>31.56</v>
      </c>
      <c r="E101" s="111">
        <v>22123.559999999998</v>
      </c>
      <c r="F101" s="60" t="s">
        <v>12</v>
      </c>
    </row>
    <row r="102" spans="2:6">
      <c r="B102" s="109">
        <v>0.64891203703703704</v>
      </c>
      <c r="C102" s="110">
        <v>110</v>
      </c>
      <c r="D102" s="111">
        <v>31.54</v>
      </c>
      <c r="E102" s="111">
        <v>3469.4</v>
      </c>
      <c r="F102" s="60" t="s">
        <v>12</v>
      </c>
    </row>
    <row r="103" spans="2:6">
      <c r="B103" s="109">
        <v>0.65430555555555558</v>
      </c>
      <c r="C103" s="110">
        <v>490</v>
      </c>
      <c r="D103" s="111">
        <v>31.66</v>
      </c>
      <c r="E103" s="111">
        <v>15513.4</v>
      </c>
      <c r="F103" s="60" t="s">
        <v>12</v>
      </c>
    </row>
    <row r="104" spans="2:6">
      <c r="B104" s="109">
        <v>0.65699074074074071</v>
      </c>
      <c r="C104" s="110">
        <v>272</v>
      </c>
      <c r="D104" s="111">
        <v>31.66</v>
      </c>
      <c r="E104" s="111">
        <v>8611.52</v>
      </c>
      <c r="F104" s="60" t="s">
        <v>12</v>
      </c>
    </row>
    <row r="105" spans="2:6">
      <c r="B105" s="109">
        <v>0.66011574074074075</v>
      </c>
      <c r="C105" s="110">
        <v>215</v>
      </c>
      <c r="D105" s="111">
        <v>31.72</v>
      </c>
      <c r="E105" s="111">
        <v>6819.8</v>
      </c>
      <c r="F105" s="60" t="s">
        <v>12</v>
      </c>
    </row>
    <row r="106" spans="2:6">
      <c r="B106" s="109">
        <v>0.66414351851851849</v>
      </c>
      <c r="C106" s="110">
        <v>447</v>
      </c>
      <c r="D106" s="111">
        <v>31.82</v>
      </c>
      <c r="E106" s="111">
        <v>14223.54</v>
      </c>
      <c r="F106" s="60" t="s">
        <v>12</v>
      </c>
    </row>
    <row r="107" spans="2:6">
      <c r="B107" s="109">
        <v>0.66839120370370375</v>
      </c>
      <c r="C107" s="110">
        <v>199</v>
      </c>
      <c r="D107" s="111">
        <v>31.9</v>
      </c>
      <c r="E107" s="111">
        <v>6348.0999999999995</v>
      </c>
      <c r="F107" s="60" t="s">
        <v>12</v>
      </c>
    </row>
    <row r="108" spans="2:6">
      <c r="B108" s="109">
        <v>0.6698263888888889</v>
      </c>
      <c r="C108" s="110">
        <v>266</v>
      </c>
      <c r="D108" s="111">
        <v>31.86</v>
      </c>
      <c r="E108" s="111">
        <v>8474.76</v>
      </c>
      <c r="F108" s="60" t="s">
        <v>12</v>
      </c>
    </row>
    <row r="109" spans="2:6">
      <c r="B109" s="109">
        <v>0.67025462962962967</v>
      </c>
      <c r="C109" s="110">
        <v>115</v>
      </c>
      <c r="D109" s="111">
        <v>31.86</v>
      </c>
      <c r="E109" s="111">
        <v>3663.9</v>
      </c>
      <c r="F109" s="60" t="s">
        <v>12</v>
      </c>
    </row>
    <row r="110" spans="2:6">
      <c r="B110" s="109">
        <v>0.67212962962962963</v>
      </c>
      <c r="C110" s="110">
        <v>128</v>
      </c>
      <c r="D110" s="111">
        <v>31.92</v>
      </c>
      <c r="E110" s="111">
        <v>4085.76</v>
      </c>
      <c r="F110" s="60" t="s">
        <v>12</v>
      </c>
    </row>
    <row r="111" spans="2:6">
      <c r="B111" s="109">
        <v>0.67496527777777782</v>
      </c>
      <c r="C111" s="110">
        <v>166</v>
      </c>
      <c r="D111" s="111">
        <v>31.92</v>
      </c>
      <c r="E111" s="111">
        <v>5298.72</v>
      </c>
      <c r="F111" s="60" t="s">
        <v>12</v>
      </c>
    </row>
    <row r="112" spans="2:6">
      <c r="B112" s="109">
        <v>0.67828703703703708</v>
      </c>
      <c r="C112" s="110">
        <v>151</v>
      </c>
      <c r="D112" s="111">
        <v>31.92</v>
      </c>
      <c r="E112" s="111">
        <v>4819.92</v>
      </c>
      <c r="F112" s="60" t="s">
        <v>12</v>
      </c>
    </row>
    <row r="113" spans="2:6">
      <c r="B113" s="109">
        <v>0.67828703703703708</v>
      </c>
      <c r="C113" s="110">
        <v>254</v>
      </c>
      <c r="D113" s="111">
        <v>31.92</v>
      </c>
      <c r="E113" s="111">
        <v>8107.68</v>
      </c>
      <c r="F113" s="60" t="s">
        <v>12</v>
      </c>
    </row>
    <row r="114" spans="2:6">
      <c r="B114" s="109">
        <v>0.68277777777777782</v>
      </c>
      <c r="C114" s="110">
        <v>207</v>
      </c>
      <c r="D114" s="111">
        <v>31.98</v>
      </c>
      <c r="E114" s="111">
        <v>6619.86</v>
      </c>
      <c r="F114" s="60" t="s">
        <v>12</v>
      </c>
    </row>
    <row r="115" spans="2:6">
      <c r="B115" s="109">
        <v>0.68607638888888889</v>
      </c>
      <c r="C115" s="110">
        <v>449</v>
      </c>
      <c r="D115" s="111">
        <v>31.98</v>
      </c>
      <c r="E115" s="111">
        <v>14359.02</v>
      </c>
      <c r="F115" s="60" t="s">
        <v>12</v>
      </c>
    </row>
    <row r="116" spans="2:6">
      <c r="B116" s="109">
        <v>0.69587962962962968</v>
      </c>
      <c r="C116" s="110">
        <v>71</v>
      </c>
      <c r="D116" s="111">
        <v>32.08</v>
      </c>
      <c r="E116" s="111">
        <v>2277.6799999999998</v>
      </c>
      <c r="F116" s="60" t="s">
        <v>12</v>
      </c>
    </row>
    <row r="117" spans="2:6">
      <c r="B117" s="109">
        <v>0.69587962962962968</v>
      </c>
      <c r="C117" s="110">
        <v>94</v>
      </c>
      <c r="D117" s="111">
        <v>32.08</v>
      </c>
      <c r="E117" s="111">
        <v>3015.52</v>
      </c>
      <c r="F117" s="60" t="s">
        <v>12</v>
      </c>
    </row>
    <row r="118" spans="2:6">
      <c r="B118" s="109">
        <v>0.69587962962962968</v>
      </c>
      <c r="C118" s="110">
        <v>74</v>
      </c>
      <c r="D118" s="111">
        <v>32.08</v>
      </c>
      <c r="E118" s="111">
        <v>2373.92</v>
      </c>
      <c r="F118" s="60" t="s">
        <v>12</v>
      </c>
    </row>
    <row r="119" spans="2:6">
      <c r="B119" s="109">
        <v>0.69981481481481478</v>
      </c>
      <c r="C119" s="110">
        <v>278</v>
      </c>
      <c r="D119" s="111">
        <v>32.020000000000003</v>
      </c>
      <c r="E119" s="111">
        <v>8901.5600000000013</v>
      </c>
      <c r="F119" s="60" t="s">
        <v>12</v>
      </c>
    </row>
    <row r="120" spans="2:6">
      <c r="B120" s="109">
        <v>0.69986111111111116</v>
      </c>
      <c r="C120" s="110">
        <v>738</v>
      </c>
      <c r="D120" s="111">
        <v>32</v>
      </c>
      <c r="E120" s="111">
        <v>23616</v>
      </c>
      <c r="F120" s="60" t="s">
        <v>12</v>
      </c>
    </row>
    <row r="121" spans="2:6">
      <c r="B121" s="109">
        <v>0.7008564814814815</v>
      </c>
      <c r="C121" s="110">
        <v>142</v>
      </c>
      <c r="D121" s="111">
        <v>31.96</v>
      </c>
      <c r="E121" s="111">
        <v>4538.32</v>
      </c>
      <c r="F121" s="60" t="s">
        <v>12</v>
      </c>
    </row>
    <row r="122" spans="2:6">
      <c r="B122" s="109">
        <v>0.70209490740740743</v>
      </c>
      <c r="C122" s="110">
        <v>122</v>
      </c>
      <c r="D122" s="111">
        <v>31.92</v>
      </c>
      <c r="E122" s="111">
        <v>3894.2400000000002</v>
      </c>
      <c r="F122" s="60" t="s">
        <v>12</v>
      </c>
    </row>
    <row r="123" spans="2:6">
      <c r="B123" s="109">
        <v>0.7056365740740741</v>
      </c>
      <c r="C123" s="110">
        <v>375</v>
      </c>
      <c r="D123" s="111">
        <v>31.96</v>
      </c>
      <c r="E123" s="111">
        <v>11985</v>
      </c>
      <c r="F123" s="60" t="s">
        <v>12</v>
      </c>
    </row>
    <row r="124" spans="2:6">
      <c r="B124" s="109">
        <v>0.70861111111111108</v>
      </c>
      <c r="C124" s="110">
        <v>273</v>
      </c>
      <c r="D124" s="111">
        <v>32.04</v>
      </c>
      <c r="E124" s="111">
        <v>8746.92</v>
      </c>
      <c r="F124" s="60" t="s">
        <v>12</v>
      </c>
    </row>
    <row r="125" spans="2:6">
      <c r="B125" s="109">
        <v>0.71255787037037033</v>
      </c>
      <c r="C125" s="110">
        <v>701</v>
      </c>
      <c r="D125" s="111">
        <v>32.119999999999997</v>
      </c>
      <c r="E125" s="111">
        <v>22516.12</v>
      </c>
      <c r="F125" s="60" t="s">
        <v>12</v>
      </c>
    </row>
    <row r="126" spans="2:6">
      <c r="B126" s="109">
        <v>0.71491898148148147</v>
      </c>
      <c r="C126" s="110">
        <v>133</v>
      </c>
      <c r="D126" s="111">
        <v>32.1</v>
      </c>
      <c r="E126" s="111">
        <v>4269.3</v>
      </c>
      <c r="F126" s="60" t="s">
        <v>12</v>
      </c>
    </row>
    <row r="127" spans="2:6">
      <c r="B127" s="109">
        <v>0.71537037037037032</v>
      </c>
      <c r="C127" s="110">
        <v>331</v>
      </c>
      <c r="D127" s="111">
        <v>32.06</v>
      </c>
      <c r="E127" s="111">
        <v>10611.86</v>
      </c>
      <c r="F127" s="60" t="s">
        <v>12</v>
      </c>
    </row>
    <row r="128" spans="2:6">
      <c r="B128" s="109">
        <v>0.71767361111111116</v>
      </c>
      <c r="C128" s="110">
        <v>125</v>
      </c>
      <c r="D128" s="111">
        <v>31.98</v>
      </c>
      <c r="E128" s="111">
        <v>3997.5</v>
      </c>
      <c r="F128" s="60" t="s">
        <v>12</v>
      </c>
    </row>
    <row r="129" spans="2:6">
      <c r="B129" s="109">
        <v>0.71791666666666665</v>
      </c>
      <c r="C129" s="110">
        <v>37</v>
      </c>
      <c r="D129" s="111">
        <v>31.94</v>
      </c>
      <c r="E129" s="111">
        <v>1181.78</v>
      </c>
      <c r="F129" s="60" t="s">
        <v>12</v>
      </c>
    </row>
    <row r="130" spans="2:6">
      <c r="B130" s="109"/>
      <c r="C130" s="110"/>
      <c r="D130" s="111"/>
      <c r="E130" s="111"/>
      <c r="F130" s="60"/>
    </row>
    <row r="131" spans="2:6">
      <c r="B131" s="109"/>
      <c r="C131" s="110"/>
      <c r="D131" s="111"/>
      <c r="E131" s="111"/>
      <c r="F131" s="60"/>
    </row>
    <row r="132" spans="2:6">
      <c r="B132" s="109"/>
      <c r="C132" s="110"/>
      <c r="D132" s="111"/>
      <c r="E132" s="111"/>
      <c r="F132" s="60"/>
    </row>
    <row r="133" spans="2:6">
      <c r="B133" s="109"/>
      <c r="C133" s="110"/>
      <c r="D133" s="111"/>
      <c r="E133" s="111"/>
      <c r="F133" s="60"/>
    </row>
    <row r="134" spans="2:6">
      <c r="B134" s="109"/>
      <c r="C134" s="110"/>
      <c r="D134" s="111"/>
      <c r="E134" s="111"/>
      <c r="F134" s="60"/>
    </row>
    <row r="135" spans="2:6">
      <c r="B135" s="109"/>
      <c r="C135" s="110"/>
      <c r="D135" s="111"/>
      <c r="E135" s="111"/>
      <c r="F135" s="60"/>
    </row>
    <row r="136" spans="2:6">
      <c r="B136" s="109"/>
      <c r="C136" s="110"/>
      <c r="D136" s="111"/>
      <c r="E136" s="111"/>
      <c r="F136" s="60"/>
    </row>
    <row r="137" spans="2:6">
      <c r="B137" s="109"/>
      <c r="C137" s="110"/>
      <c r="D137" s="111"/>
      <c r="E137" s="111"/>
      <c r="F137" s="60"/>
    </row>
    <row r="138" spans="2:6">
      <c r="B138" s="109"/>
      <c r="C138" s="110"/>
      <c r="D138" s="111"/>
      <c r="E138" s="111"/>
      <c r="F138" s="60"/>
    </row>
    <row r="139" spans="2:6">
      <c r="B139" s="109"/>
      <c r="C139" s="110"/>
      <c r="D139" s="111"/>
      <c r="E139" s="111"/>
      <c r="F139" s="60"/>
    </row>
    <row r="140" spans="2:6">
      <c r="B140" s="109"/>
      <c r="C140" s="110"/>
      <c r="D140" s="111"/>
      <c r="E140" s="111"/>
      <c r="F140" s="60"/>
    </row>
    <row r="141" spans="2:6">
      <c r="B141" s="109"/>
      <c r="C141" s="110"/>
      <c r="D141" s="111"/>
      <c r="E141" s="111"/>
      <c r="F141" s="60"/>
    </row>
    <row r="142" spans="2:6">
      <c r="B142" s="109"/>
      <c r="C142" s="110"/>
      <c r="D142" s="111"/>
      <c r="E142" s="111"/>
      <c r="F142" s="60"/>
    </row>
    <row r="143" spans="2:6">
      <c r="B143" s="109"/>
      <c r="C143" s="110"/>
      <c r="D143" s="111"/>
      <c r="E143" s="111"/>
      <c r="F143" s="60"/>
    </row>
    <row r="144" spans="2:6">
      <c r="B144" s="109"/>
      <c r="C144" s="110"/>
      <c r="D144" s="111"/>
      <c r="E144" s="111"/>
      <c r="F144" s="60"/>
    </row>
    <row r="145" spans="2:6">
      <c r="B145" s="109"/>
      <c r="C145" s="110"/>
      <c r="D145" s="111"/>
      <c r="E145" s="111"/>
      <c r="F145" s="60"/>
    </row>
    <row r="146" spans="2:6">
      <c r="B146" s="109"/>
      <c r="C146" s="110"/>
      <c r="D146" s="111"/>
      <c r="E146" s="111"/>
      <c r="F146" s="60"/>
    </row>
    <row r="147" spans="2:6">
      <c r="B147" s="109"/>
      <c r="C147" s="110"/>
      <c r="D147" s="111"/>
      <c r="E147" s="111"/>
      <c r="F147" s="60"/>
    </row>
    <row r="148" spans="2:6">
      <c r="B148" s="109"/>
      <c r="C148" s="110"/>
      <c r="D148" s="111"/>
      <c r="E148" s="111"/>
      <c r="F148" s="60"/>
    </row>
    <row r="149" spans="2:6">
      <c r="B149" s="109"/>
      <c r="C149" s="110"/>
      <c r="D149" s="111"/>
      <c r="E149" s="111"/>
      <c r="F149" s="60"/>
    </row>
    <row r="150" spans="2:6">
      <c r="B150" s="109"/>
      <c r="C150" s="110"/>
      <c r="D150" s="111"/>
      <c r="E150" s="111"/>
      <c r="F150" s="60"/>
    </row>
    <row r="151" spans="2:6">
      <c r="B151" s="109"/>
      <c r="C151" s="110"/>
      <c r="D151" s="111"/>
      <c r="E151" s="111"/>
      <c r="F151" s="60"/>
    </row>
    <row r="152" spans="2:6">
      <c r="B152" s="109"/>
      <c r="C152" s="110"/>
      <c r="D152" s="111"/>
      <c r="E152" s="111"/>
      <c r="F152" s="60"/>
    </row>
    <row r="153" spans="2:6">
      <c r="B153" s="109"/>
      <c r="C153" s="110"/>
      <c r="D153" s="111"/>
      <c r="E153" s="111"/>
      <c r="F153" s="60"/>
    </row>
    <row r="154" spans="2:6">
      <c r="B154" s="109"/>
      <c r="C154" s="110"/>
      <c r="D154" s="111"/>
      <c r="E154" s="111"/>
      <c r="F154" s="60"/>
    </row>
    <row r="155" spans="2:6">
      <c r="B155" s="109"/>
      <c r="C155" s="110"/>
      <c r="D155" s="111"/>
      <c r="E155" s="111"/>
      <c r="F155" s="60"/>
    </row>
    <row r="156" spans="2:6">
      <c r="B156" s="109"/>
      <c r="C156" s="110"/>
      <c r="D156" s="111"/>
      <c r="E156" s="111"/>
      <c r="F156" s="60"/>
    </row>
    <row r="157" spans="2:6">
      <c r="B157" s="109"/>
      <c r="C157" s="110"/>
      <c r="D157" s="111"/>
      <c r="E157" s="111"/>
      <c r="F157" s="60"/>
    </row>
    <row r="158" spans="2:6">
      <c r="B158" s="109"/>
      <c r="C158" s="110"/>
      <c r="D158" s="111"/>
      <c r="E158" s="111"/>
      <c r="F158" s="60"/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5">
      <c r="B165" s="34"/>
      <c r="C165" s="103"/>
      <c r="D165" s="104"/>
      <c r="E165" s="104"/>
      <c r="F165" s="105"/>
    </row>
    <row r="166" spans="2:6" ht="12.5">
      <c r="B166" s="34"/>
      <c r="C166" s="103"/>
      <c r="D166" s="104"/>
      <c r="E166" s="104"/>
      <c r="F166" s="105"/>
    </row>
    <row r="167" spans="2:6" ht="12.5">
      <c r="B167" s="34"/>
      <c r="C167" s="103"/>
      <c r="D167" s="104"/>
      <c r="E167" s="104"/>
      <c r="F167" s="105"/>
    </row>
    <row r="168" spans="2:6" ht="12.5">
      <c r="B168" s="34"/>
      <c r="C168" s="103"/>
      <c r="D168" s="104"/>
      <c r="E168" s="104"/>
      <c r="F168" s="105"/>
    </row>
    <row r="169" spans="2:6" ht="12.5">
      <c r="B169" s="34"/>
      <c r="C169" s="103"/>
      <c r="D169" s="104"/>
      <c r="E169" s="104"/>
      <c r="F169" s="105"/>
    </row>
    <row r="170" spans="2:6" ht="12.5">
      <c r="B170" s="34"/>
      <c r="C170" s="103"/>
      <c r="D170" s="104"/>
      <c r="E170" s="104"/>
      <c r="F170" s="105"/>
    </row>
    <row r="171" spans="2:6" ht="12.5">
      <c r="B171" s="34"/>
      <c r="C171" s="103"/>
      <c r="D171" s="104"/>
      <c r="E171" s="104"/>
      <c r="F171" s="105"/>
    </row>
    <row r="172" spans="2:6" ht="12.5">
      <c r="B172" s="34"/>
      <c r="C172" s="103"/>
      <c r="D172" s="104"/>
      <c r="E172" s="104"/>
      <c r="F172" s="105"/>
    </row>
    <row r="173" spans="2:6" ht="12.5">
      <c r="B173" s="34"/>
      <c r="C173" s="103"/>
      <c r="D173" s="104"/>
      <c r="E173" s="104"/>
      <c r="F173" s="105"/>
    </row>
    <row r="174" spans="2:6" ht="12.5">
      <c r="B174" s="34"/>
      <c r="C174" s="103"/>
      <c r="D174" s="104"/>
      <c r="E174" s="104"/>
      <c r="F174" s="105"/>
    </row>
    <row r="175" spans="2:6" ht="12.5">
      <c r="B175" s="34"/>
      <c r="C175" s="103"/>
      <c r="D175" s="104"/>
      <c r="E175" s="104"/>
      <c r="F175" s="105"/>
    </row>
    <row r="176" spans="2:6" ht="12.5">
      <c r="B176" s="34"/>
      <c r="C176" s="103"/>
      <c r="D176" s="104"/>
      <c r="E176" s="104"/>
      <c r="F176" s="105"/>
    </row>
    <row r="177" spans="2:6" ht="12.5">
      <c r="B177" s="34"/>
      <c r="C177" s="103"/>
      <c r="D177" s="104"/>
      <c r="E177" s="104"/>
      <c r="F177" s="105"/>
    </row>
    <row r="178" spans="2:6" ht="12.5">
      <c r="B178" s="34"/>
      <c r="C178" s="103"/>
      <c r="D178" s="104"/>
      <c r="E178" s="104"/>
      <c r="F178" s="105"/>
    </row>
    <row r="179" spans="2:6" ht="12.5">
      <c r="B179" s="34"/>
      <c r="C179" s="103"/>
      <c r="D179" s="104"/>
      <c r="E179" s="104"/>
      <c r="F179" s="105"/>
    </row>
    <row r="180" spans="2:6" ht="12.5">
      <c r="B180" s="34"/>
      <c r="C180" s="103"/>
      <c r="D180" s="104"/>
      <c r="E180" s="104"/>
      <c r="F180" s="105"/>
    </row>
    <row r="181" spans="2:6" ht="12.5">
      <c r="B181" s="34"/>
      <c r="C181" s="103"/>
      <c r="D181" s="104"/>
      <c r="E181" s="104"/>
      <c r="F181" s="105"/>
    </row>
    <row r="182" spans="2:6" ht="12.5">
      <c r="B182" s="34"/>
      <c r="C182" s="103"/>
      <c r="D182" s="104"/>
      <c r="E182" s="104"/>
      <c r="F182" s="105"/>
    </row>
    <row r="183" spans="2:6" ht="12.5">
      <c r="B183" s="34"/>
      <c r="C183" s="103"/>
      <c r="D183" s="104"/>
      <c r="E183" s="104"/>
      <c r="F183" s="105"/>
    </row>
    <row r="184" spans="2:6" ht="12.5">
      <c r="B184" s="34"/>
      <c r="C184" s="103"/>
      <c r="D184" s="104"/>
      <c r="E184" s="104"/>
      <c r="F184" s="105"/>
    </row>
    <row r="185" spans="2:6" ht="12.5">
      <c r="B185" s="34"/>
      <c r="C185" s="103"/>
      <c r="D185" s="104"/>
      <c r="E185" s="104"/>
      <c r="F185" s="105"/>
    </row>
    <row r="186" spans="2:6" ht="12.5">
      <c r="B186" s="34"/>
      <c r="C186" s="103"/>
      <c r="D186" s="104"/>
      <c r="E186" s="104"/>
      <c r="F186" s="105"/>
    </row>
    <row r="187" spans="2:6" ht="12.5">
      <c r="B187" s="34"/>
      <c r="C187" s="103"/>
      <c r="D187" s="104"/>
      <c r="E187" s="104"/>
      <c r="F187" s="105"/>
    </row>
    <row r="188" spans="2:6" ht="12.5">
      <c r="B188" s="34"/>
      <c r="C188" s="103"/>
      <c r="D188" s="104"/>
      <c r="E188" s="104"/>
      <c r="F188" s="105"/>
    </row>
    <row r="189" spans="2:6" ht="12.5">
      <c r="B189" s="34"/>
      <c r="C189" s="103"/>
      <c r="D189" s="104"/>
      <c r="E189" s="104"/>
      <c r="F189" s="105"/>
    </row>
    <row r="190" spans="2:6" ht="12.5">
      <c r="B190" s="34"/>
      <c r="C190" s="103"/>
      <c r="D190" s="104"/>
      <c r="E190" s="104"/>
      <c r="F190" s="105"/>
    </row>
    <row r="191" spans="2:6" ht="12.5">
      <c r="B191" s="34"/>
      <c r="C191" s="103"/>
      <c r="D191" s="104"/>
      <c r="E191" s="104"/>
      <c r="F191" s="105"/>
    </row>
    <row r="192" spans="2:6" ht="12.5">
      <c r="B192" s="34"/>
      <c r="C192" s="103"/>
      <c r="D192" s="104"/>
      <c r="E192" s="104"/>
      <c r="F192" s="105"/>
    </row>
    <row r="193" spans="2:6" ht="12.5">
      <c r="B193" s="34"/>
      <c r="C193" s="103"/>
      <c r="D193" s="104"/>
      <c r="E193" s="104"/>
      <c r="F193" s="105"/>
    </row>
    <row r="194" spans="2:6" ht="12.5">
      <c r="B194" s="34"/>
      <c r="C194" s="103"/>
      <c r="D194" s="104"/>
      <c r="E194" s="104"/>
      <c r="F194" s="105"/>
    </row>
    <row r="195" spans="2:6" ht="12.5">
      <c r="B195" s="34"/>
      <c r="C195" s="103"/>
      <c r="D195" s="104"/>
      <c r="E195" s="104"/>
      <c r="F195" s="105"/>
    </row>
    <row r="196" spans="2:6" ht="12.5">
      <c r="B196" s="34"/>
      <c r="C196" s="103"/>
      <c r="D196" s="104"/>
      <c r="E196" s="104"/>
      <c r="F196" s="105"/>
    </row>
    <row r="197" spans="2:6" ht="12.5">
      <c r="B197" s="34"/>
      <c r="C197" s="103"/>
      <c r="D197" s="104"/>
      <c r="E197" s="104"/>
      <c r="F197" s="105"/>
    </row>
    <row r="198" spans="2:6" ht="12.5">
      <c r="B198" s="34"/>
      <c r="C198" s="103"/>
      <c r="D198" s="104"/>
      <c r="E198" s="104"/>
      <c r="F198" s="105"/>
    </row>
    <row r="199" spans="2:6" ht="12.5">
      <c r="B199" s="34"/>
      <c r="C199" s="103"/>
      <c r="D199" s="104"/>
      <c r="E199" s="104"/>
      <c r="F199" s="105"/>
    </row>
    <row r="200" spans="2:6" ht="12.5">
      <c r="B200" s="34"/>
      <c r="C200" s="103"/>
      <c r="D200" s="104"/>
      <c r="E200" s="104"/>
      <c r="F200" s="105"/>
    </row>
    <row r="201" spans="2:6" ht="12.5">
      <c r="B201" s="34"/>
      <c r="C201" s="103"/>
      <c r="D201" s="104"/>
      <c r="E201" s="104"/>
      <c r="F201" s="105"/>
    </row>
    <row r="202" spans="2:6" ht="12.5">
      <c r="B202" s="34"/>
      <c r="C202" s="103"/>
      <c r="D202" s="104"/>
      <c r="E202" s="104"/>
      <c r="F202" s="105"/>
    </row>
    <row r="203" spans="2:6" ht="12.5">
      <c r="B203" s="34"/>
      <c r="C203" s="103"/>
      <c r="D203" s="104"/>
      <c r="E203" s="104"/>
      <c r="F203" s="105"/>
    </row>
    <row r="204" spans="2:6" ht="12.5">
      <c r="B204" s="34"/>
      <c r="C204" s="103"/>
      <c r="D204" s="104"/>
      <c r="E204" s="104"/>
      <c r="F204" s="105"/>
    </row>
    <row r="205" spans="2:6" ht="12.5">
      <c r="B205" s="34"/>
      <c r="C205" s="103"/>
      <c r="D205" s="104"/>
      <c r="E205" s="104"/>
      <c r="F205" s="105"/>
    </row>
    <row r="206" spans="2:6" ht="12.5">
      <c r="B206" s="34"/>
      <c r="C206" s="103"/>
      <c r="D206" s="104"/>
      <c r="E206" s="104"/>
      <c r="F206" s="105"/>
    </row>
    <row r="207" spans="2:6" ht="12.5">
      <c r="B207" s="34"/>
      <c r="C207" s="103"/>
      <c r="D207" s="104"/>
      <c r="E207" s="104"/>
      <c r="F207" s="105"/>
    </row>
    <row r="208" spans="2:6" ht="12.5">
      <c r="B208" s="34"/>
      <c r="C208" s="103"/>
      <c r="D208" s="104"/>
      <c r="E208" s="104"/>
      <c r="F208" s="105"/>
    </row>
    <row r="209" spans="2:6" ht="12.5">
      <c r="B209" s="34"/>
      <c r="C209" s="103"/>
      <c r="D209" s="104"/>
      <c r="E209" s="104"/>
      <c r="F209" s="105"/>
    </row>
    <row r="210" spans="2:6" ht="12.5">
      <c r="B210" s="34"/>
      <c r="C210" s="103"/>
      <c r="D210" s="104"/>
      <c r="E210" s="104"/>
      <c r="F210" s="105"/>
    </row>
    <row r="211" spans="2:6" ht="12.5">
      <c r="B211" s="34"/>
      <c r="C211" s="103"/>
      <c r="D211" s="104"/>
      <c r="E211" s="104"/>
      <c r="F211" s="105"/>
    </row>
    <row r="212" spans="2:6" ht="12.5">
      <c r="B212" s="34"/>
      <c r="C212" s="103"/>
      <c r="D212" s="104"/>
      <c r="E212" s="104"/>
      <c r="F212" s="105"/>
    </row>
    <row r="213" spans="2:6" ht="12.5">
      <c r="B213" s="34"/>
      <c r="C213" s="103"/>
      <c r="D213" s="104"/>
      <c r="E213" s="104"/>
      <c r="F213" s="105"/>
    </row>
    <row r="214" spans="2:6" ht="12.5">
      <c r="B214" s="34"/>
      <c r="C214" s="103"/>
      <c r="D214" s="104"/>
      <c r="E214" s="104"/>
      <c r="F214" s="105"/>
    </row>
    <row r="215" spans="2:6" ht="12.5">
      <c r="B215" s="34"/>
      <c r="C215" s="103"/>
      <c r="D215" s="104"/>
      <c r="E215" s="104"/>
      <c r="F215" s="105"/>
    </row>
    <row r="216" spans="2:6" ht="12.5">
      <c r="B216" s="34"/>
      <c r="C216" s="103"/>
      <c r="D216" s="104"/>
      <c r="E216" s="104"/>
      <c r="F216" s="105"/>
    </row>
    <row r="217" spans="2:6" ht="12.5">
      <c r="B217" s="34"/>
      <c r="C217" s="103"/>
      <c r="D217" s="104"/>
      <c r="E217" s="104"/>
      <c r="F217" s="105"/>
    </row>
    <row r="218" spans="2:6" ht="12.5">
      <c r="B218" s="34"/>
      <c r="C218" s="103"/>
      <c r="D218" s="104"/>
      <c r="E218" s="104"/>
      <c r="F218" s="105"/>
    </row>
    <row r="219" spans="2:6" ht="12.5">
      <c r="B219" s="34"/>
      <c r="C219" s="103"/>
      <c r="D219" s="104"/>
      <c r="E219" s="104"/>
      <c r="F219" s="105"/>
    </row>
    <row r="220" spans="2:6" ht="12.5">
      <c r="B220" s="34"/>
      <c r="C220" s="103"/>
      <c r="D220" s="104"/>
      <c r="E220" s="104"/>
      <c r="F220" s="105"/>
    </row>
    <row r="221" spans="2:6" ht="12.5">
      <c r="B221" s="34"/>
      <c r="C221" s="103"/>
      <c r="D221" s="104"/>
      <c r="E221" s="104"/>
      <c r="F221" s="105"/>
    </row>
    <row r="222" spans="2:6" ht="12.5">
      <c r="B222" s="34"/>
      <c r="C222" s="103"/>
      <c r="D222" s="104"/>
      <c r="E222" s="104"/>
      <c r="F222" s="105"/>
    </row>
    <row r="223" spans="2:6" ht="12.5">
      <c r="B223" s="34"/>
      <c r="C223" s="103"/>
      <c r="D223" s="104"/>
      <c r="E223" s="104"/>
      <c r="F223" s="105"/>
    </row>
    <row r="224" spans="2:6" ht="12.5">
      <c r="B224" s="34"/>
      <c r="C224" s="103"/>
      <c r="D224" s="104"/>
      <c r="E224" s="104"/>
      <c r="F224" s="105"/>
    </row>
    <row r="225" spans="2:6" ht="12.5">
      <c r="B225" s="34"/>
      <c r="C225" s="103"/>
      <c r="D225" s="104"/>
      <c r="E225" s="104"/>
      <c r="F225" s="105"/>
    </row>
    <row r="226" spans="2:6" ht="12.5">
      <c r="B226" s="34"/>
      <c r="C226" s="103"/>
      <c r="D226" s="104"/>
      <c r="E226" s="104"/>
      <c r="F226" s="105"/>
    </row>
    <row r="227" spans="2:6" ht="12.5">
      <c r="B227" s="34"/>
      <c r="C227" s="103"/>
      <c r="D227" s="104"/>
      <c r="E227" s="104"/>
      <c r="F227" s="105"/>
    </row>
    <row r="228" spans="2:6" ht="12.5">
      <c r="B228" s="34"/>
      <c r="C228" s="103"/>
      <c r="D228" s="104"/>
      <c r="E228" s="104"/>
      <c r="F228" s="105"/>
    </row>
    <row r="229" spans="2:6" ht="12.5">
      <c r="B229" s="34"/>
      <c r="C229" s="103"/>
      <c r="D229" s="104"/>
      <c r="E229" s="104"/>
      <c r="F229" s="105"/>
    </row>
    <row r="230" spans="2:6" ht="12.5">
      <c r="B230" s="34"/>
      <c r="C230" s="103"/>
      <c r="D230" s="104"/>
      <c r="E230" s="104"/>
      <c r="F230" s="105"/>
    </row>
    <row r="231" spans="2:6" ht="12.5">
      <c r="B231" s="34"/>
      <c r="C231" s="103"/>
      <c r="D231" s="104"/>
      <c r="E231" s="104"/>
      <c r="F231" s="105"/>
    </row>
    <row r="232" spans="2:6" ht="12.5">
      <c r="B232" s="34"/>
      <c r="C232" s="103"/>
      <c r="D232" s="104"/>
      <c r="E232" s="104"/>
      <c r="F232" s="105"/>
    </row>
    <row r="233" spans="2:6" ht="12.5">
      <c r="B233" s="34"/>
      <c r="C233" s="103"/>
      <c r="D233" s="104"/>
      <c r="E233" s="104"/>
      <c r="F233" s="105"/>
    </row>
    <row r="234" spans="2:6" ht="12.5">
      <c r="B234" s="34"/>
      <c r="C234" s="103"/>
      <c r="D234" s="104"/>
      <c r="E234" s="104"/>
      <c r="F234" s="105"/>
    </row>
    <row r="235" spans="2:6" ht="12.5">
      <c r="B235" s="34"/>
      <c r="C235" s="103"/>
      <c r="D235" s="104"/>
      <c r="E235" s="104"/>
      <c r="F235" s="105"/>
    </row>
    <row r="236" spans="2:6" ht="12.5">
      <c r="B236" s="34"/>
      <c r="C236" s="103"/>
      <c r="D236" s="104"/>
      <c r="E236" s="104"/>
      <c r="F236" s="105"/>
    </row>
    <row r="237" spans="2:6" ht="12.5">
      <c r="B237" s="34"/>
      <c r="C237" s="103"/>
      <c r="D237" s="104"/>
      <c r="E237" s="104"/>
      <c r="F237" s="105"/>
    </row>
    <row r="238" spans="2:6" ht="12.5">
      <c r="B238" s="34"/>
      <c r="C238" s="103"/>
      <c r="D238" s="104"/>
      <c r="E238" s="104"/>
      <c r="F238" s="105"/>
    </row>
    <row r="239" spans="2:6" ht="12.5">
      <c r="B239" s="34"/>
      <c r="C239" s="103"/>
      <c r="D239" s="104"/>
      <c r="E239" s="104"/>
      <c r="F239" s="105"/>
    </row>
    <row r="240" spans="2:6" ht="12.5">
      <c r="B240" s="34"/>
      <c r="C240" s="103"/>
      <c r="D240" s="104"/>
      <c r="E240" s="104"/>
      <c r="F240" s="105"/>
    </row>
    <row r="241" spans="2:6" ht="12.5">
      <c r="B241" s="34"/>
      <c r="C241" s="103"/>
      <c r="D241" s="104"/>
      <c r="E241" s="104"/>
      <c r="F241" s="105"/>
    </row>
    <row r="242" spans="2:6" ht="12.5">
      <c r="B242" s="34"/>
      <c r="C242" s="103"/>
      <c r="D242" s="104"/>
      <c r="E242" s="104"/>
      <c r="F242" s="105"/>
    </row>
    <row r="243" spans="2:6" ht="12.5">
      <c r="B243" s="34"/>
      <c r="C243" s="103"/>
      <c r="D243" s="104"/>
      <c r="E243" s="104"/>
      <c r="F243" s="105"/>
    </row>
    <row r="244" spans="2:6" ht="12.5">
      <c r="B244" s="34"/>
      <c r="C244" s="103"/>
      <c r="D244" s="104"/>
      <c r="E244" s="104"/>
      <c r="F244" s="105"/>
    </row>
    <row r="245" spans="2:6" ht="12.5">
      <c r="B245" s="34"/>
      <c r="C245" s="103"/>
      <c r="D245" s="104"/>
      <c r="E245" s="104"/>
      <c r="F245" s="105"/>
    </row>
    <row r="246" spans="2:6" ht="12.5">
      <c r="B246" s="34"/>
      <c r="C246" s="103"/>
      <c r="D246" s="104"/>
      <c r="E246" s="104"/>
      <c r="F246" s="105"/>
    </row>
    <row r="247" spans="2:6" ht="12.5">
      <c r="B247" s="34"/>
      <c r="C247" s="103"/>
      <c r="D247" s="104"/>
      <c r="E247" s="104"/>
      <c r="F247" s="105"/>
    </row>
    <row r="248" spans="2:6" ht="12.5">
      <c r="B248" s="34"/>
      <c r="C248" s="103"/>
      <c r="D248" s="104"/>
      <c r="E248" s="104"/>
      <c r="F248" s="105"/>
    </row>
  </sheetData>
  <conditionalFormatting sqref="D15:D19">
    <cfRule type="expression" dxfId="6" priority="1">
      <formula>$D15&gt;#REF!</formula>
    </cfRule>
  </conditionalFormatting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64366-F6E4-4AEF-AE74-0712D2F02179}">
  <dimension ref="B1:L248"/>
  <sheetViews>
    <sheetView workbookViewId="0">
      <selection activeCell="B16" sqref="B16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46087</v>
      </c>
      <c r="C15" s="58">
        <f>SUMIF(F21:F5001,F15,C21:C5001)</f>
        <v>29077</v>
      </c>
      <c r="D15" s="59">
        <f>E15/C15</f>
        <v>30.814280702961096</v>
      </c>
      <c r="E15" s="59">
        <f>SUMIF(F21:F5001,F15,E21:E5001)</f>
        <v>895986.83999999973</v>
      </c>
      <c r="F15" s="60" t="s">
        <v>12</v>
      </c>
    </row>
    <row r="16" spans="2:10">
      <c r="B16" s="26">
        <f>B15</f>
        <v>46087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46087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46087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0.37980324074074073</v>
      </c>
      <c r="C21" s="110">
        <v>1026</v>
      </c>
      <c r="D21" s="111">
        <v>30.5</v>
      </c>
      <c r="E21" s="111">
        <v>31293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0.37997685185185187</v>
      </c>
      <c r="C22" s="110">
        <v>283</v>
      </c>
      <c r="D22" s="111">
        <v>30.46</v>
      </c>
      <c r="E22" s="111">
        <v>8620.18</v>
      </c>
      <c r="F22" s="60" t="s">
        <v>12</v>
      </c>
    </row>
    <row r="23" spans="2:12">
      <c r="B23" s="109">
        <v>0.38142361111111112</v>
      </c>
      <c r="C23" s="110">
        <v>312</v>
      </c>
      <c r="D23" s="111">
        <v>30.32</v>
      </c>
      <c r="E23" s="111">
        <v>9459.84</v>
      </c>
      <c r="F23" s="60" t="s">
        <v>12</v>
      </c>
    </row>
    <row r="24" spans="2:12">
      <c r="B24" s="109">
        <v>0.38753472222222224</v>
      </c>
      <c r="C24" s="110">
        <v>155</v>
      </c>
      <c r="D24" s="111">
        <v>30.5</v>
      </c>
      <c r="E24" s="111">
        <v>4727.5</v>
      </c>
      <c r="F24" s="60" t="s">
        <v>12</v>
      </c>
    </row>
    <row r="25" spans="2:12">
      <c r="B25" s="109">
        <v>0.38753472222222224</v>
      </c>
      <c r="C25" s="110">
        <v>101</v>
      </c>
      <c r="D25" s="111">
        <v>30.48</v>
      </c>
      <c r="E25" s="111">
        <v>3078.48</v>
      </c>
      <c r="F25" s="60" t="s">
        <v>12</v>
      </c>
    </row>
    <row r="26" spans="2:12">
      <c r="B26" s="109">
        <v>0.38753472222222224</v>
      </c>
      <c r="C26" s="110">
        <v>858</v>
      </c>
      <c r="D26" s="111">
        <v>30.48</v>
      </c>
      <c r="E26" s="111">
        <v>26151.84</v>
      </c>
      <c r="F26" s="60" t="s">
        <v>12</v>
      </c>
    </row>
    <row r="27" spans="2:12">
      <c r="B27" s="109">
        <v>0.39052083333333332</v>
      </c>
      <c r="C27" s="110">
        <v>418</v>
      </c>
      <c r="D27" s="111">
        <v>30.6</v>
      </c>
      <c r="E27" s="111">
        <v>12790.800000000001</v>
      </c>
      <c r="F27" s="60" t="s">
        <v>12</v>
      </c>
    </row>
    <row r="28" spans="2:12">
      <c r="B28" s="109">
        <v>0.39530092592592592</v>
      </c>
      <c r="C28" s="110">
        <v>6</v>
      </c>
      <c r="D28" s="111">
        <v>30.66</v>
      </c>
      <c r="E28" s="111">
        <v>183.96</v>
      </c>
      <c r="F28" s="60" t="s">
        <v>12</v>
      </c>
    </row>
    <row r="29" spans="2:12">
      <c r="B29" s="109">
        <v>0.39531250000000001</v>
      </c>
      <c r="C29" s="110">
        <v>5</v>
      </c>
      <c r="D29" s="111">
        <v>30.66</v>
      </c>
      <c r="E29" s="111">
        <v>153.30000000000001</v>
      </c>
      <c r="F29" s="60" t="s">
        <v>12</v>
      </c>
    </row>
    <row r="30" spans="2:12">
      <c r="B30" s="109">
        <v>0.39618055555555554</v>
      </c>
      <c r="C30" s="110">
        <v>177</v>
      </c>
      <c r="D30" s="111">
        <v>30.64</v>
      </c>
      <c r="E30" s="111">
        <v>5423.28</v>
      </c>
      <c r="F30" s="60" t="s">
        <v>12</v>
      </c>
    </row>
    <row r="31" spans="2:12">
      <c r="B31" s="109">
        <v>0.40741898148148148</v>
      </c>
      <c r="C31" s="110">
        <v>37</v>
      </c>
      <c r="D31" s="111">
        <v>30.92</v>
      </c>
      <c r="E31" s="111">
        <v>1144.04</v>
      </c>
      <c r="F31" s="60" t="s">
        <v>12</v>
      </c>
    </row>
    <row r="32" spans="2:12">
      <c r="B32" s="109">
        <v>0.40991898148148148</v>
      </c>
      <c r="C32" s="110">
        <v>546</v>
      </c>
      <c r="D32" s="111">
        <v>30.92</v>
      </c>
      <c r="E32" s="111">
        <v>16882.32</v>
      </c>
      <c r="F32" s="60" t="s">
        <v>12</v>
      </c>
    </row>
    <row r="33" spans="2:6">
      <c r="B33" s="109">
        <v>0.41614583333333333</v>
      </c>
      <c r="C33" s="110">
        <v>174</v>
      </c>
      <c r="D33" s="111">
        <v>30.94</v>
      </c>
      <c r="E33" s="111">
        <v>5383.56</v>
      </c>
      <c r="F33" s="60" t="s">
        <v>12</v>
      </c>
    </row>
    <row r="34" spans="2:6">
      <c r="B34" s="109">
        <v>0.41614583333333333</v>
      </c>
      <c r="C34" s="110">
        <v>311</v>
      </c>
      <c r="D34" s="111">
        <v>30.94</v>
      </c>
      <c r="E34" s="111">
        <v>9622.34</v>
      </c>
      <c r="F34" s="60" t="s">
        <v>12</v>
      </c>
    </row>
    <row r="35" spans="2:6">
      <c r="B35" s="109">
        <v>0.41768518518518516</v>
      </c>
      <c r="C35" s="110">
        <v>294</v>
      </c>
      <c r="D35" s="111">
        <v>30.92</v>
      </c>
      <c r="E35" s="111">
        <v>9090.4800000000014</v>
      </c>
      <c r="F35" s="60" t="s">
        <v>12</v>
      </c>
    </row>
    <row r="36" spans="2:6">
      <c r="B36" s="109">
        <v>0.41770833333333335</v>
      </c>
      <c r="C36" s="110">
        <v>5</v>
      </c>
      <c r="D36" s="111">
        <v>30.92</v>
      </c>
      <c r="E36" s="111">
        <v>154.60000000000002</v>
      </c>
      <c r="F36" s="60" t="s">
        <v>12</v>
      </c>
    </row>
    <row r="37" spans="2:6">
      <c r="B37" s="109">
        <v>0.41770833333333335</v>
      </c>
      <c r="C37" s="110">
        <v>20</v>
      </c>
      <c r="D37" s="111">
        <v>30.92</v>
      </c>
      <c r="E37" s="111">
        <v>618.40000000000009</v>
      </c>
      <c r="F37" s="60" t="s">
        <v>12</v>
      </c>
    </row>
    <row r="38" spans="2:6">
      <c r="B38" s="109">
        <v>0.41847222222222225</v>
      </c>
      <c r="C38" s="110">
        <v>713</v>
      </c>
      <c r="D38" s="111">
        <v>30.9</v>
      </c>
      <c r="E38" s="111">
        <v>22031.7</v>
      </c>
      <c r="F38" s="60" t="s">
        <v>12</v>
      </c>
    </row>
    <row r="39" spans="2:6">
      <c r="B39" s="109">
        <v>0.42302083333333335</v>
      </c>
      <c r="C39" s="110">
        <v>387</v>
      </c>
      <c r="D39" s="111">
        <v>30.88</v>
      </c>
      <c r="E39" s="111">
        <v>11950.56</v>
      </c>
      <c r="F39" s="60" t="s">
        <v>12</v>
      </c>
    </row>
    <row r="40" spans="2:6">
      <c r="B40" s="109">
        <v>0.42449074074074072</v>
      </c>
      <c r="C40" s="110">
        <v>194</v>
      </c>
      <c r="D40" s="111">
        <v>30.82</v>
      </c>
      <c r="E40" s="111">
        <v>5979.08</v>
      </c>
      <c r="F40" s="60" t="s">
        <v>12</v>
      </c>
    </row>
    <row r="41" spans="2:6">
      <c r="B41" s="109">
        <v>0.43180555555555555</v>
      </c>
      <c r="C41" s="110">
        <v>195</v>
      </c>
      <c r="D41" s="111">
        <v>30.84</v>
      </c>
      <c r="E41" s="111">
        <v>6013.8</v>
      </c>
      <c r="F41" s="60" t="s">
        <v>12</v>
      </c>
    </row>
    <row r="42" spans="2:6">
      <c r="B42" s="109">
        <v>0.4355324074074074</v>
      </c>
      <c r="C42" s="110">
        <v>122</v>
      </c>
      <c r="D42" s="111">
        <v>30.88</v>
      </c>
      <c r="E42" s="111">
        <v>3767.3599999999997</v>
      </c>
      <c r="F42" s="60" t="s">
        <v>12</v>
      </c>
    </row>
    <row r="43" spans="2:6">
      <c r="B43" s="109">
        <v>0.4355324074074074</v>
      </c>
      <c r="C43" s="110">
        <v>104</v>
      </c>
      <c r="D43" s="111">
        <v>30.88</v>
      </c>
      <c r="E43" s="111">
        <v>3211.52</v>
      </c>
      <c r="F43" s="60" t="s">
        <v>12</v>
      </c>
    </row>
    <row r="44" spans="2:6">
      <c r="B44" s="109">
        <v>0.44179398148148147</v>
      </c>
      <c r="C44" s="110">
        <v>329</v>
      </c>
      <c r="D44" s="111">
        <v>30.82</v>
      </c>
      <c r="E44" s="111">
        <v>10139.780000000001</v>
      </c>
      <c r="F44" s="60" t="s">
        <v>12</v>
      </c>
    </row>
    <row r="45" spans="2:6">
      <c r="B45" s="109">
        <v>0.44179398148148147</v>
      </c>
      <c r="C45" s="110">
        <v>267</v>
      </c>
      <c r="D45" s="111">
        <v>30.82</v>
      </c>
      <c r="E45" s="111">
        <v>8228.94</v>
      </c>
      <c r="F45" s="60" t="s">
        <v>12</v>
      </c>
    </row>
    <row r="46" spans="2:6">
      <c r="B46" s="109">
        <v>0.44320601851851854</v>
      </c>
      <c r="C46" s="110">
        <v>600</v>
      </c>
      <c r="D46" s="111">
        <v>30.8</v>
      </c>
      <c r="E46" s="111">
        <v>18480</v>
      </c>
      <c r="F46" s="60" t="s">
        <v>12</v>
      </c>
    </row>
    <row r="47" spans="2:6">
      <c r="B47" s="109">
        <v>0.45228009259259261</v>
      </c>
      <c r="C47" s="110">
        <v>322</v>
      </c>
      <c r="D47" s="111">
        <v>30.88</v>
      </c>
      <c r="E47" s="111">
        <v>9943.36</v>
      </c>
      <c r="F47" s="60" t="s">
        <v>12</v>
      </c>
    </row>
    <row r="48" spans="2:6">
      <c r="B48" s="109">
        <v>0.45228009259259261</v>
      </c>
      <c r="C48" s="110">
        <v>358</v>
      </c>
      <c r="D48" s="111">
        <v>30.86</v>
      </c>
      <c r="E48" s="111">
        <v>11047.88</v>
      </c>
      <c r="F48" s="60" t="s">
        <v>12</v>
      </c>
    </row>
    <row r="49" spans="2:6">
      <c r="B49" s="109">
        <v>0.45228009259259261</v>
      </c>
      <c r="C49" s="110">
        <v>243</v>
      </c>
      <c r="D49" s="111">
        <v>30.86</v>
      </c>
      <c r="E49" s="111">
        <v>7498.98</v>
      </c>
      <c r="F49" s="60" t="s">
        <v>12</v>
      </c>
    </row>
    <row r="50" spans="2:6">
      <c r="B50" s="109">
        <v>0.46265046296296297</v>
      </c>
      <c r="C50" s="110">
        <v>263</v>
      </c>
      <c r="D50" s="111">
        <v>30.88</v>
      </c>
      <c r="E50" s="111">
        <v>8121.44</v>
      </c>
      <c r="F50" s="60" t="s">
        <v>12</v>
      </c>
    </row>
    <row r="51" spans="2:6">
      <c r="B51" s="109">
        <v>0.46444444444444444</v>
      </c>
      <c r="C51" s="110">
        <v>157</v>
      </c>
      <c r="D51" s="111">
        <v>30.86</v>
      </c>
      <c r="E51" s="111">
        <v>4845.0199999999995</v>
      </c>
      <c r="F51" s="60" t="s">
        <v>12</v>
      </c>
    </row>
    <row r="52" spans="2:6">
      <c r="B52" s="109">
        <v>0.46444444444444444</v>
      </c>
      <c r="C52" s="110">
        <v>425</v>
      </c>
      <c r="D52" s="111">
        <v>30.86</v>
      </c>
      <c r="E52" s="111">
        <v>13115.5</v>
      </c>
      <c r="F52" s="60" t="s">
        <v>12</v>
      </c>
    </row>
    <row r="53" spans="2:6">
      <c r="B53" s="109">
        <v>0.47880787037037037</v>
      </c>
      <c r="C53" s="110">
        <v>139</v>
      </c>
      <c r="D53" s="111">
        <v>30.9</v>
      </c>
      <c r="E53" s="111">
        <v>4295.0999999999995</v>
      </c>
      <c r="F53" s="60" t="s">
        <v>12</v>
      </c>
    </row>
    <row r="54" spans="2:6">
      <c r="B54" s="109">
        <v>0.47880787037037037</v>
      </c>
      <c r="C54" s="110">
        <v>285</v>
      </c>
      <c r="D54" s="111">
        <v>30.9</v>
      </c>
      <c r="E54" s="111">
        <v>8806.5</v>
      </c>
      <c r="F54" s="60" t="s">
        <v>12</v>
      </c>
    </row>
    <row r="55" spans="2:6">
      <c r="B55" s="109">
        <v>0.47886574074074073</v>
      </c>
      <c r="C55" s="110">
        <v>594</v>
      </c>
      <c r="D55" s="111">
        <v>30.88</v>
      </c>
      <c r="E55" s="111">
        <v>18342.72</v>
      </c>
      <c r="F55" s="60" t="s">
        <v>12</v>
      </c>
    </row>
    <row r="56" spans="2:6">
      <c r="B56" s="109">
        <v>0.47887731481481483</v>
      </c>
      <c r="C56" s="110">
        <v>173</v>
      </c>
      <c r="D56" s="111">
        <v>30.86</v>
      </c>
      <c r="E56" s="111">
        <v>5338.78</v>
      </c>
      <c r="F56" s="60" t="s">
        <v>12</v>
      </c>
    </row>
    <row r="57" spans="2:6">
      <c r="B57" s="109">
        <v>0.48569444444444443</v>
      </c>
      <c r="C57" s="110">
        <v>125</v>
      </c>
      <c r="D57" s="111">
        <v>30.9</v>
      </c>
      <c r="E57" s="111">
        <v>3862.5</v>
      </c>
      <c r="F57" s="60" t="s">
        <v>12</v>
      </c>
    </row>
    <row r="58" spans="2:6">
      <c r="B58" s="109">
        <v>0.48569444444444443</v>
      </c>
      <c r="C58" s="110">
        <v>54</v>
      </c>
      <c r="D58" s="111">
        <v>30.9</v>
      </c>
      <c r="E58" s="111">
        <v>1668.6</v>
      </c>
      <c r="F58" s="60" t="s">
        <v>12</v>
      </c>
    </row>
    <row r="59" spans="2:6">
      <c r="B59" s="109">
        <v>0.48569444444444443</v>
      </c>
      <c r="C59" s="110">
        <v>170</v>
      </c>
      <c r="D59" s="111">
        <v>30.9</v>
      </c>
      <c r="E59" s="111">
        <v>5253</v>
      </c>
      <c r="F59" s="60" t="s">
        <v>12</v>
      </c>
    </row>
    <row r="60" spans="2:6">
      <c r="B60" s="109">
        <v>0.48856481481481484</v>
      </c>
      <c r="C60" s="110">
        <v>75</v>
      </c>
      <c r="D60" s="111">
        <v>30.86</v>
      </c>
      <c r="E60" s="111">
        <v>2314.5</v>
      </c>
      <c r="F60" s="60" t="s">
        <v>12</v>
      </c>
    </row>
    <row r="61" spans="2:6">
      <c r="B61" s="109">
        <v>0.48857638888888888</v>
      </c>
      <c r="C61" s="110">
        <v>1</v>
      </c>
      <c r="D61" s="111">
        <v>30.86</v>
      </c>
      <c r="E61" s="111">
        <v>30.86</v>
      </c>
      <c r="F61" s="60" t="s">
        <v>12</v>
      </c>
    </row>
    <row r="62" spans="2:6">
      <c r="B62" s="109">
        <v>0.48857638888888888</v>
      </c>
      <c r="C62" s="110">
        <v>31</v>
      </c>
      <c r="D62" s="111">
        <v>30.86</v>
      </c>
      <c r="E62" s="111">
        <v>956.66</v>
      </c>
      <c r="F62" s="60" t="s">
        <v>12</v>
      </c>
    </row>
    <row r="63" spans="2:6">
      <c r="B63" s="109">
        <v>0.50020833333333337</v>
      </c>
      <c r="C63" s="110">
        <v>79</v>
      </c>
      <c r="D63" s="111">
        <v>30.9</v>
      </c>
      <c r="E63" s="111">
        <v>2441.1</v>
      </c>
      <c r="F63" s="60" t="s">
        <v>12</v>
      </c>
    </row>
    <row r="64" spans="2:6">
      <c r="B64" s="109">
        <v>0.50020833333333337</v>
      </c>
      <c r="C64" s="110">
        <v>84</v>
      </c>
      <c r="D64" s="111">
        <v>30.9</v>
      </c>
      <c r="E64" s="111">
        <v>2595.6</v>
      </c>
      <c r="F64" s="60" t="s">
        <v>12</v>
      </c>
    </row>
    <row r="65" spans="2:6">
      <c r="B65" s="109">
        <v>0.50023148148148144</v>
      </c>
      <c r="C65" s="110">
        <v>156</v>
      </c>
      <c r="D65" s="111">
        <v>30.88</v>
      </c>
      <c r="E65" s="111">
        <v>4817.28</v>
      </c>
      <c r="F65" s="60" t="s">
        <v>12</v>
      </c>
    </row>
    <row r="66" spans="2:6">
      <c r="B66" s="109">
        <v>0.50059027777777776</v>
      </c>
      <c r="C66" s="110">
        <v>531</v>
      </c>
      <c r="D66" s="111">
        <v>30.86</v>
      </c>
      <c r="E66" s="111">
        <v>16386.66</v>
      </c>
      <c r="F66" s="60" t="s">
        <v>12</v>
      </c>
    </row>
    <row r="67" spans="2:6">
      <c r="B67" s="109">
        <v>0.51909722222222221</v>
      </c>
      <c r="C67" s="110">
        <v>805</v>
      </c>
      <c r="D67" s="111">
        <v>30.96</v>
      </c>
      <c r="E67" s="111">
        <v>24922.799999999999</v>
      </c>
      <c r="F67" s="60" t="s">
        <v>12</v>
      </c>
    </row>
    <row r="68" spans="2:6">
      <c r="B68" s="109">
        <v>0.52282407407407405</v>
      </c>
      <c r="C68" s="110">
        <v>129</v>
      </c>
      <c r="D68" s="111">
        <v>30.96</v>
      </c>
      <c r="E68" s="111">
        <v>3993.84</v>
      </c>
      <c r="F68" s="60" t="s">
        <v>12</v>
      </c>
    </row>
    <row r="69" spans="2:6">
      <c r="B69" s="109">
        <v>0.52282407407407405</v>
      </c>
      <c r="C69" s="110">
        <v>124</v>
      </c>
      <c r="D69" s="111">
        <v>30.96</v>
      </c>
      <c r="E69" s="111">
        <v>3839.04</v>
      </c>
      <c r="F69" s="60" t="s">
        <v>12</v>
      </c>
    </row>
    <row r="70" spans="2:6">
      <c r="B70" s="109">
        <v>0.52526620370370369</v>
      </c>
      <c r="C70" s="110">
        <v>101</v>
      </c>
      <c r="D70" s="111">
        <v>30.88</v>
      </c>
      <c r="E70" s="111">
        <v>3118.88</v>
      </c>
      <c r="F70" s="60" t="s">
        <v>12</v>
      </c>
    </row>
    <row r="71" spans="2:6">
      <c r="B71" s="109">
        <v>0.52526620370370369</v>
      </c>
      <c r="C71" s="110">
        <v>1</v>
      </c>
      <c r="D71" s="111">
        <v>30.88</v>
      </c>
      <c r="E71" s="111">
        <v>30.88</v>
      </c>
      <c r="F71" s="60" t="s">
        <v>12</v>
      </c>
    </row>
    <row r="72" spans="2:6">
      <c r="B72" s="109">
        <v>0.52824074074074079</v>
      </c>
      <c r="C72" s="110">
        <v>39</v>
      </c>
      <c r="D72" s="111">
        <v>30.86</v>
      </c>
      <c r="E72" s="111">
        <v>1203.54</v>
      </c>
      <c r="F72" s="60" t="s">
        <v>12</v>
      </c>
    </row>
    <row r="73" spans="2:6">
      <c r="B73" s="109">
        <v>0.52824074074074079</v>
      </c>
      <c r="C73" s="110">
        <v>71</v>
      </c>
      <c r="D73" s="111">
        <v>30.86</v>
      </c>
      <c r="E73" s="111">
        <v>2191.06</v>
      </c>
      <c r="F73" s="60" t="s">
        <v>12</v>
      </c>
    </row>
    <row r="74" spans="2:6">
      <c r="B74" s="109">
        <v>0.52973379629629624</v>
      </c>
      <c r="C74" s="110">
        <v>104</v>
      </c>
      <c r="D74" s="111">
        <v>30.78</v>
      </c>
      <c r="E74" s="111">
        <v>3201.12</v>
      </c>
      <c r="F74" s="60" t="s">
        <v>12</v>
      </c>
    </row>
    <row r="75" spans="2:6">
      <c r="B75" s="109">
        <v>0.53871527777777772</v>
      </c>
      <c r="C75" s="110">
        <v>395</v>
      </c>
      <c r="D75" s="111">
        <v>30.76</v>
      </c>
      <c r="E75" s="111">
        <v>12150.2</v>
      </c>
      <c r="F75" s="60" t="s">
        <v>12</v>
      </c>
    </row>
    <row r="76" spans="2:6">
      <c r="B76" s="109">
        <v>0.5433217592592593</v>
      </c>
      <c r="C76" s="110">
        <v>158</v>
      </c>
      <c r="D76" s="111">
        <v>30.7</v>
      </c>
      <c r="E76" s="111">
        <v>4850.5999999999995</v>
      </c>
      <c r="F76" s="60" t="s">
        <v>12</v>
      </c>
    </row>
    <row r="77" spans="2:6">
      <c r="B77" s="109">
        <v>0.54465277777777776</v>
      </c>
      <c r="C77" s="110">
        <v>126</v>
      </c>
      <c r="D77" s="111">
        <v>30.66</v>
      </c>
      <c r="E77" s="111">
        <v>3863.16</v>
      </c>
      <c r="F77" s="60" t="s">
        <v>12</v>
      </c>
    </row>
    <row r="78" spans="2:6">
      <c r="B78" s="109">
        <v>0.55787037037037035</v>
      </c>
      <c r="C78" s="110">
        <v>61</v>
      </c>
      <c r="D78" s="111">
        <v>30.7</v>
      </c>
      <c r="E78" s="111">
        <v>1872.7</v>
      </c>
      <c r="F78" s="60" t="s">
        <v>12</v>
      </c>
    </row>
    <row r="79" spans="2:6">
      <c r="B79" s="109">
        <v>0.55787037037037035</v>
      </c>
      <c r="C79" s="110">
        <v>78</v>
      </c>
      <c r="D79" s="111">
        <v>30.7</v>
      </c>
      <c r="E79" s="111">
        <v>2394.6</v>
      </c>
      <c r="F79" s="60" t="s">
        <v>12</v>
      </c>
    </row>
    <row r="80" spans="2:6">
      <c r="B80" s="109">
        <v>0.56067129629629631</v>
      </c>
      <c r="C80" s="110">
        <v>110</v>
      </c>
      <c r="D80" s="111">
        <v>30.7</v>
      </c>
      <c r="E80" s="111">
        <v>3377</v>
      </c>
      <c r="F80" s="60" t="s">
        <v>12</v>
      </c>
    </row>
    <row r="81" spans="2:6">
      <c r="B81" s="109">
        <v>0.56067129629629631</v>
      </c>
      <c r="C81" s="110">
        <v>44</v>
      </c>
      <c r="D81" s="111">
        <v>30.7</v>
      </c>
      <c r="E81" s="111">
        <v>1350.8</v>
      </c>
      <c r="F81" s="60" t="s">
        <v>12</v>
      </c>
    </row>
    <row r="82" spans="2:6">
      <c r="B82" s="109">
        <v>0.56276620370370367</v>
      </c>
      <c r="C82" s="110">
        <v>50</v>
      </c>
      <c r="D82" s="111">
        <v>30.7</v>
      </c>
      <c r="E82" s="111">
        <v>1535</v>
      </c>
      <c r="F82" s="60" t="s">
        <v>12</v>
      </c>
    </row>
    <row r="83" spans="2:6">
      <c r="B83" s="109">
        <v>0.56289351851851854</v>
      </c>
      <c r="C83" s="110">
        <v>464</v>
      </c>
      <c r="D83" s="111">
        <v>30.7</v>
      </c>
      <c r="E83" s="111">
        <v>14244.8</v>
      </c>
      <c r="F83" s="60" t="s">
        <v>12</v>
      </c>
    </row>
    <row r="84" spans="2:6">
      <c r="B84" s="109">
        <v>0.5652314814814815</v>
      </c>
      <c r="C84" s="110">
        <v>84</v>
      </c>
      <c r="D84" s="111">
        <v>30.68</v>
      </c>
      <c r="E84" s="111">
        <v>2577.12</v>
      </c>
      <c r="F84" s="60" t="s">
        <v>12</v>
      </c>
    </row>
    <row r="85" spans="2:6">
      <c r="B85" s="109">
        <v>0.56561342592592589</v>
      </c>
      <c r="C85" s="110">
        <v>60</v>
      </c>
      <c r="D85" s="111">
        <v>30.68</v>
      </c>
      <c r="E85" s="111">
        <v>1840.8</v>
      </c>
      <c r="F85" s="60" t="s">
        <v>12</v>
      </c>
    </row>
    <row r="86" spans="2:6">
      <c r="B86" s="109">
        <v>0.56813657407407403</v>
      </c>
      <c r="C86" s="110">
        <v>16</v>
      </c>
      <c r="D86" s="111">
        <v>30.64</v>
      </c>
      <c r="E86" s="111">
        <v>490.24</v>
      </c>
      <c r="F86" s="60" t="s">
        <v>12</v>
      </c>
    </row>
    <row r="87" spans="2:6">
      <c r="B87" s="109">
        <v>0.56851851851851853</v>
      </c>
      <c r="C87" s="110">
        <v>7</v>
      </c>
      <c r="D87" s="111">
        <v>30.64</v>
      </c>
      <c r="E87" s="111">
        <v>214.48000000000002</v>
      </c>
      <c r="F87" s="60" t="s">
        <v>12</v>
      </c>
    </row>
    <row r="88" spans="2:6">
      <c r="B88" s="109">
        <v>0.56851851851851853</v>
      </c>
      <c r="C88" s="110">
        <v>76</v>
      </c>
      <c r="D88" s="111">
        <v>30.64</v>
      </c>
      <c r="E88" s="111">
        <v>2328.64</v>
      </c>
      <c r="F88" s="60" t="s">
        <v>12</v>
      </c>
    </row>
    <row r="89" spans="2:6">
      <c r="B89" s="109">
        <v>0.57478009259259255</v>
      </c>
      <c r="C89" s="110">
        <v>6</v>
      </c>
      <c r="D89" s="111">
        <v>30.64</v>
      </c>
      <c r="E89" s="111">
        <v>183.84</v>
      </c>
      <c r="F89" s="60" t="s">
        <v>12</v>
      </c>
    </row>
    <row r="90" spans="2:6">
      <c r="B90" s="109">
        <v>0.57636574074074076</v>
      </c>
      <c r="C90" s="110">
        <v>353</v>
      </c>
      <c r="D90" s="111">
        <v>30.64</v>
      </c>
      <c r="E90" s="111">
        <v>10815.92</v>
      </c>
      <c r="F90" s="60" t="s">
        <v>12</v>
      </c>
    </row>
    <row r="91" spans="2:6">
      <c r="B91" s="109">
        <v>0.58059027777777783</v>
      </c>
      <c r="C91" s="110">
        <v>243</v>
      </c>
      <c r="D91" s="111">
        <v>30.58</v>
      </c>
      <c r="E91" s="111">
        <v>7430.94</v>
      </c>
      <c r="F91" s="60" t="s">
        <v>12</v>
      </c>
    </row>
    <row r="92" spans="2:6">
      <c r="B92" s="109">
        <v>0.58333333333333337</v>
      </c>
      <c r="C92" s="110">
        <v>182</v>
      </c>
      <c r="D92" s="111">
        <v>30.56</v>
      </c>
      <c r="E92" s="111">
        <v>5561.92</v>
      </c>
      <c r="F92" s="60" t="s">
        <v>12</v>
      </c>
    </row>
    <row r="93" spans="2:6">
      <c r="B93" s="109">
        <v>0.58711805555555552</v>
      </c>
      <c r="C93" s="110">
        <v>129</v>
      </c>
      <c r="D93" s="111">
        <v>30.58</v>
      </c>
      <c r="E93" s="111">
        <v>3944.8199999999997</v>
      </c>
      <c r="F93" s="60" t="s">
        <v>12</v>
      </c>
    </row>
    <row r="94" spans="2:6">
      <c r="B94" s="109">
        <v>0.6038310185185185</v>
      </c>
      <c r="C94" s="110">
        <v>331</v>
      </c>
      <c r="D94" s="111">
        <v>30.8</v>
      </c>
      <c r="E94" s="111">
        <v>10194.800000000001</v>
      </c>
      <c r="F94" s="60" t="s">
        <v>12</v>
      </c>
    </row>
    <row r="95" spans="2:6">
      <c r="B95" s="109">
        <v>0.6038310185185185</v>
      </c>
      <c r="C95" s="110">
        <v>14</v>
      </c>
      <c r="D95" s="111">
        <v>30.8</v>
      </c>
      <c r="E95" s="111">
        <v>431.2</v>
      </c>
      <c r="F95" s="60" t="s">
        <v>12</v>
      </c>
    </row>
    <row r="96" spans="2:6">
      <c r="B96" s="109">
        <v>0.60425925925925927</v>
      </c>
      <c r="C96" s="110">
        <v>530</v>
      </c>
      <c r="D96" s="111">
        <v>30.78</v>
      </c>
      <c r="E96" s="111">
        <v>16313.400000000001</v>
      </c>
      <c r="F96" s="60" t="s">
        <v>12</v>
      </c>
    </row>
    <row r="97" spans="2:6">
      <c r="B97" s="109">
        <v>0.61319444444444449</v>
      </c>
      <c r="C97" s="110">
        <v>100</v>
      </c>
      <c r="D97" s="111">
        <v>30.78</v>
      </c>
      <c r="E97" s="111">
        <v>3078</v>
      </c>
      <c r="F97" s="60" t="s">
        <v>12</v>
      </c>
    </row>
    <row r="98" spans="2:6">
      <c r="B98" s="109">
        <v>0.61319444444444449</v>
      </c>
      <c r="C98" s="110">
        <v>142</v>
      </c>
      <c r="D98" s="111">
        <v>30.78</v>
      </c>
      <c r="E98" s="111">
        <v>4370.76</v>
      </c>
      <c r="F98" s="60" t="s">
        <v>12</v>
      </c>
    </row>
    <row r="99" spans="2:6">
      <c r="B99" s="109">
        <v>0.61319444444444449</v>
      </c>
      <c r="C99" s="110">
        <v>142</v>
      </c>
      <c r="D99" s="111">
        <v>30.78</v>
      </c>
      <c r="E99" s="111">
        <v>4370.76</v>
      </c>
      <c r="F99" s="60" t="s">
        <v>12</v>
      </c>
    </row>
    <row r="100" spans="2:6">
      <c r="B100" s="109">
        <v>0.61576388888888889</v>
      </c>
      <c r="C100" s="110">
        <v>189</v>
      </c>
      <c r="D100" s="111">
        <v>30.84</v>
      </c>
      <c r="E100" s="111">
        <v>5828.76</v>
      </c>
      <c r="F100" s="60" t="s">
        <v>12</v>
      </c>
    </row>
    <row r="101" spans="2:6">
      <c r="B101" s="109">
        <v>0.61865740740740738</v>
      </c>
      <c r="C101" s="110">
        <v>106</v>
      </c>
      <c r="D101" s="111">
        <v>30.8</v>
      </c>
      <c r="E101" s="111">
        <v>3264.8</v>
      </c>
      <c r="F101" s="60" t="s">
        <v>12</v>
      </c>
    </row>
    <row r="102" spans="2:6">
      <c r="B102" s="109">
        <v>0.62231481481481477</v>
      </c>
      <c r="C102" s="110">
        <v>100</v>
      </c>
      <c r="D102" s="111">
        <v>30.76</v>
      </c>
      <c r="E102" s="111">
        <v>3076</v>
      </c>
      <c r="F102" s="60" t="s">
        <v>12</v>
      </c>
    </row>
    <row r="103" spans="2:6">
      <c r="B103" s="109">
        <v>0.62231481481481477</v>
      </c>
      <c r="C103" s="110">
        <v>144</v>
      </c>
      <c r="D103" s="111">
        <v>30.76</v>
      </c>
      <c r="E103" s="111">
        <v>4429.4400000000005</v>
      </c>
      <c r="F103" s="60" t="s">
        <v>12</v>
      </c>
    </row>
    <row r="104" spans="2:6">
      <c r="B104" s="109">
        <v>0.62428240740740737</v>
      </c>
      <c r="C104" s="110">
        <v>117</v>
      </c>
      <c r="D104" s="111">
        <v>30.74</v>
      </c>
      <c r="E104" s="111">
        <v>3596.58</v>
      </c>
      <c r="F104" s="60" t="s">
        <v>12</v>
      </c>
    </row>
    <row r="105" spans="2:6">
      <c r="B105" s="109">
        <v>0.62957175925925923</v>
      </c>
      <c r="C105" s="110">
        <v>290</v>
      </c>
      <c r="D105" s="111">
        <v>30.72</v>
      </c>
      <c r="E105" s="111">
        <v>8908.7999999999993</v>
      </c>
      <c r="F105" s="60" t="s">
        <v>12</v>
      </c>
    </row>
    <row r="106" spans="2:6">
      <c r="B106" s="109">
        <v>0.63942129629629629</v>
      </c>
      <c r="C106" s="110">
        <v>83</v>
      </c>
      <c r="D106" s="111">
        <v>30.74</v>
      </c>
      <c r="E106" s="111">
        <v>2551.42</v>
      </c>
      <c r="F106" s="60" t="s">
        <v>12</v>
      </c>
    </row>
    <row r="107" spans="2:6">
      <c r="B107" s="109">
        <v>0.63942129629629629</v>
      </c>
      <c r="C107" s="110">
        <v>53</v>
      </c>
      <c r="D107" s="111">
        <v>30.74</v>
      </c>
      <c r="E107" s="111">
        <v>1629.22</v>
      </c>
      <c r="F107" s="60" t="s">
        <v>12</v>
      </c>
    </row>
    <row r="108" spans="2:6">
      <c r="B108" s="109">
        <v>0.63942129629629629</v>
      </c>
      <c r="C108" s="110">
        <v>44</v>
      </c>
      <c r="D108" s="111">
        <v>30.74</v>
      </c>
      <c r="E108" s="111">
        <v>1352.56</v>
      </c>
      <c r="F108" s="60" t="s">
        <v>12</v>
      </c>
    </row>
    <row r="109" spans="2:6">
      <c r="B109" s="109">
        <v>0.64648148148148143</v>
      </c>
      <c r="C109" s="110">
        <v>525</v>
      </c>
      <c r="D109" s="111">
        <v>30.86</v>
      </c>
      <c r="E109" s="111">
        <v>16201.5</v>
      </c>
      <c r="F109" s="60" t="s">
        <v>12</v>
      </c>
    </row>
    <row r="110" spans="2:6">
      <c r="B110" s="109">
        <v>0.64754629629629634</v>
      </c>
      <c r="C110" s="110">
        <v>930</v>
      </c>
      <c r="D110" s="111">
        <v>30.84</v>
      </c>
      <c r="E110" s="111">
        <v>28681.200000000001</v>
      </c>
      <c r="F110" s="60" t="s">
        <v>12</v>
      </c>
    </row>
    <row r="111" spans="2:6">
      <c r="B111" s="109">
        <v>0.65113425925925927</v>
      </c>
      <c r="C111" s="110">
        <v>100</v>
      </c>
      <c r="D111" s="111">
        <v>30.84</v>
      </c>
      <c r="E111" s="111">
        <v>3084</v>
      </c>
      <c r="F111" s="60" t="s">
        <v>12</v>
      </c>
    </row>
    <row r="112" spans="2:6">
      <c r="B112" s="109">
        <v>0.65113425925925927</v>
      </c>
      <c r="C112" s="110">
        <v>508</v>
      </c>
      <c r="D112" s="111">
        <v>30.84</v>
      </c>
      <c r="E112" s="111">
        <v>15666.72</v>
      </c>
      <c r="F112" s="60" t="s">
        <v>12</v>
      </c>
    </row>
    <row r="113" spans="2:6">
      <c r="B113" s="109">
        <v>0.65171296296296299</v>
      </c>
      <c r="C113" s="110">
        <v>146</v>
      </c>
      <c r="D113" s="111">
        <v>30.8</v>
      </c>
      <c r="E113" s="111">
        <v>4496.8</v>
      </c>
      <c r="F113" s="60" t="s">
        <v>12</v>
      </c>
    </row>
    <row r="114" spans="2:6">
      <c r="B114" s="109">
        <v>0.65471064814814817</v>
      </c>
      <c r="C114" s="110">
        <v>175</v>
      </c>
      <c r="D114" s="111">
        <v>30.72</v>
      </c>
      <c r="E114" s="111">
        <v>5376</v>
      </c>
      <c r="F114" s="60" t="s">
        <v>12</v>
      </c>
    </row>
    <row r="115" spans="2:6">
      <c r="B115" s="109">
        <v>0.65538194444444442</v>
      </c>
      <c r="C115" s="110">
        <v>380</v>
      </c>
      <c r="D115" s="111">
        <v>30.7</v>
      </c>
      <c r="E115" s="111">
        <v>11666</v>
      </c>
      <c r="F115" s="60" t="s">
        <v>12</v>
      </c>
    </row>
    <row r="116" spans="2:6">
      <c r="B116" s="109">
        <v>0.65781250000000002</v>
      </c>
      <c r="C116" s="110">
        <v>140</v>
      </c>
      <c r="D116" s="111">
        <v>30.66</v>
      </c>
      <c r="E116" s="111">
        <v>4292.3999999999996</v>
      </c>
      <c r="F116" s="60" t="s">
        <v>12</v>
      </c>
    </row>
    <row r="117" spans="2:6">
      <c r="B117" s="109">
        <v>0.66031249999999997</v>
      </c>
      <c r="C117" s="110">
        <v>237</v>
      </c>
      <c r="D117" s="111">
        <v>30.64</v>
      </c>
      <c r="E117" s="111">
        <v>7261.68</v>
      </c>
      <c r="F117" s="60" t="s">
        <v>12</v>
      </c>
    </row>
    <row r="118" spans="2:6">
      <c r="B118" s="109">
        <v>0.66533564814814816</v>
      </c>
      <c r="C118" s="110">
        <v>874</v>
      </c>
      <c r="D118" s="111">
        <v>30.74</v>
      </c>
      <c r="E118" s="111">
        <v>26866.76</v>
      </c>
      <c r="F118" s="60" t="s">
        <v>12</v>
      </c>
    </row>
    <row r="119" spans="2:6">
      <c r="B119" s="109">
        <v>0.66737268518518522</v>
      </c>
      <c r="C119" s="110">
        <v>342</v>
      </c>
      <c r="D119" s="111">
        <v>30.72</v>
      </c>
      <c r="E119" s="111">
        <v>10506.24</v>
      </c>
      <c r="F119" s="60" t="s">
        <v>12</v>
      </c>
    </row>
    <row r="120" spans="2:6">
      <c r="B120" s="109">
        <v>0.67057870370370365</v>
      </c>
      <c r="C120" s="110">
        <v>433</v>
      </c>
      <c r="D120" s="111">
        <v>30.78</v>
      </c>
      <c r="E120" s="111">
        <v>13327.74</v>
      </c>
      <c r="F120" s="60" t="s">
        <v>12</v>
      </c>
    </row>
    <row r="121" spans="2:6">
      <c r="B121" s="109">
        <v>0.67418981481481477</v>
      </c>
      <c r="C121" s="110">
        <v>192</v>
      </c>
      <c r="D121" s="111">
        <v>30.76</v>
      </c>
      <c r="E121" s="111">
        <v>5905.92</v>
      </c>
      <c r="F121" s="60" t="s">
        <v>12</v>
      </c>
    </row>
    <row r="122" spans="2:6">
      <c r="B122" s="109">
        <v>0.68593749999999998</v>
      </c>
      <c r="C122" s="110">
        <v>35</v>
      </c>
      <c r="D122" s="111">
        <v>30.96</v>
      </c>
      <c r="E122" s="111">
        <v>1083.6000000000001</v>
      </c>
      <c r="F122" s="60" t="s">
        <v>12</v>
      </c>
    </row>
    <row r="123" spans="2:6">
      <c r="B123" s="109">
        <v>0.68599537037037039</v>
      </c>
      <c r="C123" s="110">
        <v>921</v>
      </c>
      <c r="D123" s="111">
        <v>30.94</v>
      </c>
      <c r="E123" s="111">
        <v>28495.74</v>
      </c>
      <c r="F123" s="60" t="s">
        <v>12</v>
      </c>
    </row>
    <row r="124" spans="2:6">
      <c r="B124" s="109">
        <v>0.68755787037037042</v>
      </c>
      <c r="C124" s="110">
        <v>202</v>
      </c>
      <c r="D124" s="111">
        <v>30.96</v>
      </c>
      <c r="E124" s="111">
        <v>6253.92</v>
      </c>
      <c r="F124" s="60" t="s">
        <v>12</v>
      </c>
    </row>
    <row r="125" spans="2:6">
      <c r="B125" s="109">
        <v>0.68857638888888884</v>
      </c>
      <c r="C125" s="110">
        <v>9</v>
      </c>
      <c r="D125" s="111">
        <v>30.94</v>
      </c>
      <c r="E125" s="111">
        <v>278.46000000000004</v>
      </c>
      <c r="F125" s="60" t="s">
        <v>12</v>
      </c>
    </row>
    <row r="126" spans="2:6">
      <c r="B126" s="109">
        <v>0.68857638888888884</v>
      </c>
      <c r="C126" s="110">
        <v>367</v>
      </c>
      <c r="D126" s="111">
        <v>30.94</v>
      </c>
      <c r="E126" s="111">
        <v>11354.98</v>
      </c>
      <c r="F126" s="60" t="s">
        <v>12</v>
      </c>
    </row>
    <row r="127" spans="2:6">
      <c r="B127" s="109">
        <v>0.68857638888888884</v>
      </c>
      <c r="C127" s="110">
        <v>351</v>
      </c>
      <c r="D127" s="111">
        <v>30.94</v>
      </c>
      <c r="E127" s="111">
        <v>10859.94</v>
      </c>
      <c r="F127" s="60" t="s">
        <v>12</v>
      </c>
    </row>
    <row r="128" spans="2:6">
      <c r="B128" s="109">
        <v>0.69680555555555557</v>
      </c>
      <c r="C128" s="110">
        <v>122</v>
      </c>
      <c r="D128" s="111">
        <v>30.94</v>
      </c>
      <c r="E128" s="111">
        <v>3774.6800000000003</v>
      </c>
      <c r="F128" s="60" t="s">
        <v>12</v>
      </c>
    </row>
    <row r="129" spans="2:6">
      <c r="B129" s="109">
        <v>0.69960648148148152</v>
      </c>
      <c r="C129" s="110">
        <v>115</v>
      </c>
      <c r="D129" s="111">
        <v>30.96</v>
      </c>
      <c r="E129" s="111">
        <v>3560.4</v>
      </c>
      <c r="F129" s="60" t="s">
        <v>12</v>
      </c>
    </row>
    <row r="130" spans="2:6">
      <c r="B130" s="109">
        <v>0.69960648148148152</v>
      </c>
      <c r="C130" s="110">
        <v>88</v>
      </c>
      <c r="D130" s="111">
        <v>30.96</v>
      </c>
      <c r="E130" s="111">
        <v>2724.48</v>
      </c>
      <c r="F130" s="60" t="s">
        <v>12</v>
      </c>
    </row>
    <row r="131" spans="2:6">
      <c r="B131" s="109">
        <v>0.69961805555555556</v>
      </c>
      <c r="C131" s="110">
        <v>124</v>
      </c>
      <c r="D131" s="111">
        <v>30.96</v>
      </c>
      <c r="E131" s="111">
        <v>3839.04</v>
      </c>
      <c r="F131" s="60" t="s">
        <v>12</v>
      </c>
    </row>
    <row r="132" spans="2:6">
      <c r="B132" s="109">
        <v>0.70103009259259264</v>
      </c>
      <c r="C132" s="110">
        <v>280</v>
      </c>
      <c r="D132" s="111">
        <v>30.92</v>
      </c>
      <c r="E132" s="111">
        <v>8657.6</v>
      </c>
      <c r="F132" s="60" t="s">
        <v>12</v>
      </c>
    </row>
    <row r="133" spans="2:6">
      <c r="B133" s="109">
        <v>0.70104166666666667</v>
      </c>
      <c r="C133" s="110">
        <v>699</v>
      </c>
      <c r="D133" s="111">
        <v>30.9</v>
      </c>
      <c r="E133" s="111">
        <v>21599.1</v>
      </c>
      <c r="F133" s="60" t="s">
        <v>12</v>
      </c>
    </row>
    <row r="134" spans="2:6">
      <c r="B134" s="109">
        <v>0.71004629629629634</v>
      </c>
      <c r="C134" s="110">
        <v>506</v>
      </c>
      <c r="D134" s="111">
        <v>31.04</v>
      </c>
      <c r="E134" s="111">
        <v>15706.24</v>
      </c>
      <c r="F134" s="60" t="s">
        <v>12</v>
      </c>
    </row>
    <row r="135" spans="2:6">
      <c r="B135" s="109">
        <v>0.71182870370370366</v>
      </c>
      <c r="C135" s="110">
        <v>402</v>
      </c>
      <c r="D135" s="111">
        <v>31.1</v>
      </c>
      <c r="E135" s="111">
        <v>12502.2</v>
      </c>
      <c r="F135" s="60" t="s">
        <v>12</v>
      </c>
    </row>
    <row r="136" spans="2:6">
      <c r="B136" s="109">
        <v>0.71299768518518514</v>
      </c>
      <c r="C136" s="110">
        <v>165</v>
      </c>
      <c r="D136" s="111">
        <v>31.12</v>
      </c>
      <c r="E136" s="111">
        <v>5134.8</v>
      </c>
      <c r="F136" s="60" t="s">
        <v>12</v>
      </c>
    </row>
    <row r="137" spans="2:6">
      <c r="B137" s="109">
        <v>0.71299768518518514</v>
      </c>
      <c r="C137" s="110">
        <v>23</v>
      </c>
      <c r="D137" s="111">
        <v>31.12</v>
      </c>
      <c r="E137" s="111">
        <v>715.76</v>
      </c>
      <c r="F137" s="60" t="s">
        <v>12</v>
      </c>
    </row>
    <row r="138" spans="2:6">
      <c r="B138" s="109">
        <v>0.71524305555555556</v>
      </c>
      <c r="C138" s="110">
        <v>162</v>
      </c>
      <c r="D138" s="111">
        <v>31.1</v>
      </c>
      <c r="E138" s="111">
        <v>5038.2</v>
      </c>
      <c r="F138" s="60" t="s">
        <v>12</v>
      </c>
    </row>
    <row r="139" spans="2:6">
      <c r="B139" s="109">
        <v>0.71524305555555556</v>
      </c>
      <c r="C139" s="110">
        <v>14</v>
      </c>
      <c r="D139" s="111">
        <v>31.1</v>
      </c>
      <c r="E139" s="111">
        <v>435.40000000000003</v>
      </c>
      <c r="F139" s="60" t="s">
        <v>12</v>
      </c>
    </row>
    <row r="140" spans="2:6">
      <c r="B140" s="109">
        <v>0.71608796296296295</v>
      </c>
      <c r="C140" s="110">
        <v>83</v>
      </c>
      <c r="D140" s="111">
        <v>31.08</v>
      </c>
      <c r="E140" s="111">
        <v>2579.64</v>
      </c>
      <c r="F140" s="60" t="s">
        <v>12</v>
      </c>
    </row>
    <row r="141" spans="2:6">
      <c r="B141" s="109">
        <v>0.71608796296296295</v>
      </c>
      <c r="C141" s="110">
        <v>101</v>
      </c>
      <c r="D141" s="111">
        <v>31.08</v>
      </c>
      <c r="E141" s="111">
        <v>3139.08</v>
      </c>
      <c r="F141" s="60" t="s">
        <v>12</v>
      </c>
    </row>
    <row r="142" spans="2:6">
      <c r="B142" s="109">
        <v>0.71608796296296295</v>
      </c>
      <c r="C142" s="110">
        <v>56</v>
      </c>
      <c r="D142" s="111">
        <v>31.08</v>
      </c>
      <c r="E142" s="111">
        <v>1740.48</v>
      </c>
      <c r="F142" s="60" t="s">
        <v>12</v>
      </c>
    </row>
    <row r="143" spans="2:6">
      <c r="B143" s="109">
        <v>0.71608796296296295</v>
      </c>
      <c r="C143" s="110">
        <v>965</v>
      </c>
      <c r="D143" s="111">
        <v>31.08</v>
      </c>
      <c r="E143" s="111">
        <v>29992.199999999997</v>
      </c>
      <c r="F143" s="60" t="s">
        <v>12</v>
      </c>
    </row>
    <row r="144" spans="2:6">
      <c r="B144" s="109"/>
      <c r="C144" s="110"/>
      <c r="D144" s="111"/>
      <c r="E144" s="111"/>
      <c r="F144" s="60"/>
    </row>
    <row r="145" spans="2:6">
      <c r="B145" s="109"/>
      <c r="C145" s="110"/>
      <c r="D145" s="111"/>
      <c r="E145" s="111"/>
      <c r="F145" s="60"/>
    </row>
    <row r="146" spans="2:6">
      <c r="B146" s="109"/>
      <c r="C146" s="110"/>
      <c r="D146" s="111"/>
      <c r="E146" s="111"/>
      <c r="F146" s="60"/>
    </row>
    <row r="147" spans="2:6">
      <c r="B147" s="109"/>
      <c r="C147" s="110"/>
      <c r="D147" s="111"/>
      <c r="E147" s="111"/>
      <c r="F147" s="60"/>
    </row>
    <row r="148" spans="2:6">
      <c r="B148" s="109"/>
      <c r="C148" s="110"/>
      <c r="D148" s="111"/>
      <c r="E148" s="111"/>
      <c r="F148" s="60"/>
    </row>
    <row r="149" spans="2:6">
      <c r="B149" s="109"/>
      <c r="C149" s="110"/>
      <c r="D149" s="111"/>
      <c r="E149" s="111"/>
      <c r="F149" s="60"/>
    </row>
    <row r="150" spans="2:6">
      <c r="B150" s="109"/>
      <c r="C150" s="110"/>
      <c r="D150" s="111"/>
      <c r="E150" s="111"/>
      <c r="F150" s="60"/>
    </row>
    <row r="151" spans="2:6">
      <c r="B151" s="109"/>
      <c r="C151" s="110"/>
      <c r="D151" s="111"/>
      <c r="E151" s="111"/>
      <c r="F151" s="60"/>
    </row>
    <row r="152" spans="2:6">
      <c r="B152" s="109"/>
      <c r="C152" s="110"/>
      <c r="D152" s="111"/>
      <c r="E152" s="111"/>
      <c r="F152" s="60"/>
    </row>
    <row r="153" spans="2:6">
      <c r="B153" s="109"/>
      <c r="C153" s="110"/>
      <c r="D153" s="111"/>
      <c r="E153" s="111"/>
      <c r="F153" s="60"/>
    </row>
    <row r="154" spans="2:6">
      <c r="B154" s="109"/>
      <c r="C154" s="110"/>
      <c r="D154" s="111"/>
      <c r="E154" s="111"/>
      <c r="F154" s="60"/>
    </row>
    <row r="155" spans="2:6">
      <c r="B155" s="109"/>
      <c r="C155" s="110"/>
      <c r="D155" s="111"/>
      <c r="E155" s="111"/>
      <c r="F155" s="60"/>
    </row>
    <row r="156" spans="2:6">
      <c r="B156" s="109"/>
      <c r="C156" s="110"/>
      <c r="D156" s="111"/>
      <c r="E156" s="111"/>
      <c r="F156" s="60"/>
    </row>
    <row r="157" spans="2:6">
      <c r="B157" s="109"/>
      <c r="C157" s="110"/>
      <c r="D157" s="111"/>
      <c r="E157" s="111"/>
      <c r="F157" s="60"/>
    </row>
    <row r="158" spans="2:6">
      <c r="B158" s="109"/>
      <c r="C158" s="110"/>
      <c r="D158" s="111"/>
      <c r="E158" s="111"/>
      <c r="F158" s="60"/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5">
      <c r="B165" s="34"/>
      <c r="C165" s="103"/>
      <c r="D165" s="104"/>
      <c r="E165" s="104"/>
      <c r="F165" s="105"/>
    </row>
    <row r="166" spans="2:6" ht="12.5">
      <c r="B166" s="34"/>
      <c r="C166" s="103"/>
      <c r="D166" s="104"/>
      <c r="E166" s="104"/>
      <c r="F166" s="105"/>
    </row>
    <row r="167" spans="2:6" ht="12.5">
      <c r="B167" s="34"/>
      <c r="C167" s="103"/>
      <c r="D167" s="104"/>
      <c r="E167" s="104"/>
      <c r="F167" s="105"/>
    </row>
    <row r="168" spans="2:6" ht="12.5">
      <c r="B168" s="34"/>
      <c r="C168" s="103"/>
      <c r="D168" s="104"/>
      <c r="E168" s="104"/>
      <c r="F168" s="105"/>
    </row>
    <row r="169" spans="2:6" ht="12.5">
      <c r="B169" s="34"/>
      <c r="C169" s="103"/>
      <c r="D169" s="104"/>
      <c r="E169" s="104"/>
      <c r="F169" s="105"/>
    </row>
    <row r="170" spans="2:6" ht="12.5">
      <c r="B170" s="34"/>
      <c r="C170" s="103"/>
      <c r="D170" s="104"/>
      <c r="E170" s="104"/>
      <c r="F170" s="105"/>
    </row>
    <row r="171" spans="2:6" ht="12.5">
      <c r="B171" s="34"/>
      <c r="C171" s="103"/>
      <c r="D171" s="104"/>
      <c r="E171" s="104"/>
      <c r="F171" s="105"/>
    </row>
    <row r="172" spans="2:6" ht="12.5">
      <c r="B172" s="34"/>
      <c r="C172" s="103"/>
      <c r="D172" s="104"/>
      <c r="E172" s="104"/>
      <c r="F172" s="105"/>
    </row>
    <row r="173" spans="2:6" ht="12.5">
      <c r="B173" s="34"/>
      <c r="C173" s="103"/>
      <c r="D173" s="104"/>
      <c r="E173" s="104"/>
      <c r="F173" s="105"/>
    </row>
    <row r="174" spans="2:6" ht="12.5">
      <c r="B174" s="34"/>
      <c r="C174" s="103"/>
      <c r="D174" s="104"/>
      <c r="E174" s="104"/>
      <c r="F174" s="105"/>
    </row>
    <row r="175" spans="2:6" ht="12.5">
      <c r="B175" s="34"/>
      <c r="C175" s="103"/>
      <c r="D175" s="104"/>
      <c r="E175" s="104"/>
      <c r="F175" s="105"/>
    </row>
    <row r="176" spans="2:6" ht="12.5">
      <c r="B176" s="34"/>
      <c r="C176" s="103"/>
      <c r="D176" s="104"/>
      <c r="E176" s="104"/>
      <c r="F176" s="105"/>
    </row>
    <row r="177" spans="2:6" ht="12.5">
      <c r="B177" s="34"/>
      <c r="C177" s="103"/>
      <c r="D177" s="104"/>
      <c r="E177" s="104"/>
      <c r="F177" s="105"/>
    </row>
    <row r="178" spans="2:6" ht="12.5">
      <c r="B178" s="34"/>
      <c r="C178" s="103"/>
      <c r="D178" s="104"/>
      <c r="E178" s="104"/>
      <c r="F178" s="105"/>
    </row>
    <row r="179" spans="2:6" ht="12.5">
      <c r="B179" s="34"/>
      <c r="C179" s="103"/>
      <c r="D179" s="104"/>
      <c r="E179" s="104"/>
      <c r="F179" s="105"/>
    </row>
    <row r="180" spans="2:6" ht="12.5">
      <c r="B180" s="34"/>
      <c r="C180" s="103"/>
      <c r="D180" s="104"/>
      <c r="E180" s="104"/>
      <c r="F180" s="105"/>
    </row>
    <row r="181" spans="2:6" ht="12.5">
      <c r="B181" s="34"/>
      <c r="C181" s="103"/>
      <c r="D181" s="104"/>
      <c r="E181" s="104"/>
      <c r="F181" s="105"/>
    </row>
    <row r="182" spans="2:6" ht="12.5">
      <c r="B182" s="34"/>
      <c r="C182" s="103"/>
      <c r="D182" s="104"/>
      <c r="E182" s="104"/>
      <c r="F182" s="105"/>
    </row>
    <row r="183" spans="2:6" ht="12.5">
      <c r="B183" s="34"/>
      <c r="C183" s="103"/>
      <c r="D183" s="104"/>
      <c r="E183" s="104"/>
      <c r="F183" s="105"/>
    </row>
    <row r="184" spans="2:6" ht="12.5">
      <c r="B184" s="34"/>
      <c r="C184" s="103"/>
      <c r="D184" s="104"/>
      <c r="E184" s="104"/>
      <c r="F184" s="105"/>
    </row>
    <row r="185" spans="2:6" ht="12.5">
      <c r="B185" s="34"/>
      <c r="C185" s="103"/>
      <c r="D185" s="104"/>
      <c r="E185" s="104"/>
      <c r="F185" s="105"/>
    </row>
    <row r="186" spans="2:6" ht="12.5">
      <c r="B186" s="34"/>
      <c r="C186" s="103"/>
      <c r="D186" s="104"/>
      <c r="E186" s="104"/>
      <c r="F186" s="105"/>
    </row>
    <row r="187" spans="2:6" ht="12.5">
      <c r="B187" s="34"/>
      <c r="C187" s="103"/>
      <c r="D187" s="104"/>
      <c r="E187" s="104"/>
      <c r="F187" s="105"/>
    </row>
    <row r="188" spans="2:6" ht="12.5">
      <c r="B188" s="34"/>
      <c r="C188" s="103"/>
      <c r="D188" s="104"/>
      <c r="E188" s="104"/>
      <c r="F188" s="105"/>
    </row>
    <row r="189" spans="2:6" ht="12.5">
      <c r="B189" s="34"/>
      <c r="C189" s="103"/>
      <c r="D189" s="104"/>
      <c r="E189" s="104"/>
      <c r="F189" s="105"/>
    </row>
    <row r="190" spans="2:6" ht="12.5">
      <c r="B190" s="34"/>
      <c r="C190" s="103"/>
      <c r="D190" s="104"/>
      <c r="E190" s="104"/>
      <c r="F190" s="105"/>
    </row>
    <row r="191" spans="2:6" ht="12.5">
      <c r="B191" s="34"/>
      <c r="C191" s="103"/>
      <c r="D191" s="104"/>
      <c r="E191" s="104"/>
      <c r="F191" s="105"/>
    </row>
    <row r="192" spans="2:6" ht="12.5">
      <c r="B192" s="34"/>
      <c r="C192" s="103"/>
      <c r="D192" s="104"/>
      <c r="E192" s="104"/>
      <c r="F192" s="105"/>
    </row>
    <row r="193" spans="2:6" ht="12.5">
      <c r="B193" s="34"/>
      <c r="C193" s="103"/>
      <c r="D193" s="104"/>
      <c r="E193" s="104"/>
      <c r="F193" s="105"/>
    </row>
    <row r="194" spans="2:6" ht="12.5">
      <c r="B194" s="34"/>
      <c r="C194" s="103"/>
      <c r="D194" s="104"/>
      <c r="E194" s="104"/>
      <c r="F194" s="105"/>
    </row>
    <row r="195" spans="2:6" ht="12.5">
      <c r="B195" s="34"/>
      <c r="C195" s="103"/>
      <c r="D195" s="104"/>
      <c r="E195" s="104"/>
      <c r="F195" s="105"/>
    </row>
    <row r="196" spans="2:6" ht="12.5">
      <c r="B196" s="34"/>
      <c r="C196" s="103"/>
      <c r="D196" s="104"/>
      <c r="E196" s="104"/>
      <c r="F196" s="105"/>
    </row>
    <row r="197" spans="2:6" ht="12.5">
      <c r="B197" s="34"/>
      <c r="C197" s="103"/>
      <c r="D197" s="104"/>
      <c r="E197" s="104"/>
      <c r="F197" s="105"/>
    </row>
    <row r="198" spans="2:6" ht="12.5">
      <c r="B198" s="34"/>
      <c r="C198" s="103"/>
      <c r="D198" s="104"/>
      <c r="E198" s="104"/>
      <c r="F198" s="105"/>
    </row>
    <row r="199" spans="2:6" ht="12.5">
      <c r="B199" s="34"/>
      <c r="C199" s="103"/>
      <c r="D199" s="104"/>
      <c r="E199" s="104"/>
      <c r="F199" s="105"/>
    </row>
    <row r="200" spans="2:6" ht="12.5">
      <c r="B200" s="34"/>
      <c r="C200" s="103"/>
      <c r="D200" s="104"/>
      <c r="E200" s="104"/>
      <c r="F200" s="105"/>
    </row>
    <row r="201" spans="2:6" ht="12.5">
      <c r="B201" s="34"/>
      <c r="C201" s="103"/>
      <c r="D201" s="104"/>
      <c r="E201" s="104"/>
      <c r="F201" s="105"/>
    </row>
    <row r="202" spans="2:6" ht="12.5">
      <c r="B202" s="34"/>
      <c r="C202" s="103"/>
      <c r="D202" s="104"/>
      <c r="E202" s="104"/>
      <c r="F202" s="105"/>
    </row>
    <row r="203" spans="2:6" ht="12.5">
      <c r="B203" s="34"/>
      <c r="C203" s="103"/>
      <c r="D203" s="104"/>
      <c r="E203" s="104"/>
      <c r="F203" s="105"/>
    </row>
    <row r="204" spans="2:6" ht="12.5">
      <c r="B204" s="34"/>
      <c r="C204" s="103"/>
      <c r="D204" s="104"/>
      <c r="E204" s="104"/>
      <c r="F204" s="105"/>
    </row>
    <row r="205" spans="2:6" ht="12.5">
      <c r="B205" s="34"/>
      <c r="C205" s="103"/>
      <c r="D205" s="104"/>
      <c r="E205" s="104"/>
      <c r="F205" s="105"/>
    </row>
    <row r="206" spans="2:6" ht="12.5">
      <c r="B206" s="34"/>
      <c r="C206" s="103"/>
      <c r="D206" s="104"/>
      <c r="E206" s="104"/>
      <c r="F206" s="105"/>
    </row>
    <row r="207" spans="2:6" ht="12.5">
      <c r="B207" s="34"/>
      <c r="C207" s="103"/>
      <c r="D207" s="104"/>
      <c r="E207" s="104"/>
      <c r="F207" s="105"/>
    </row>
    <row r="208" spans="2:6" ht="12.5">
      <c r="B208" s="34"/>
      <c r="C208" s="103"/>
      <c r="D208" s="104"/>
      <c r="E208" s="104"/>
      <c r="F208" s="105"/>
    </row>
    <row r="209" spans="2:6" ht="12.5">
      <c r="B209" s="34"/>
      <c r="C209" s="103"/>
      <c r="D209" s="104"/>
      <c r="E209" s="104"/>
      <c r="F209" s="105"/>
    </row>
    <row r="210" spans="2:6" ht="12.5">
      <c r="B210" s="34"/>
      <c r="C210" s="103"/>
      <c r="D210" s="104"/>
      <c r="E210" s="104"/>
      <c r="F210" s="105"/>
    </row>
    <row r="211" spans="2:6" ht="12.5">
      <c r="B211" s="34"/>
      <c r="C211" s="103"/>
      <c r="D211" s="104"/>
      <c r="E211" s="104"/>
      <c r="F211" s="105"/>
    </row>
    <row r="212" spans="2:6" ht="12.5">
      <c r="B212" s="34"/>
      <c r="C212" s="103"/>
      <c r="D212" s="104"/>
      <c r="E212" s="104"/>
      <c r="F212" s="105"/>
    </row>
    <row r="213" spans="2:6" ht="12.5">
      <c r="B213" s="34"/>
      <c r="C213" s="103"/>
      <c r="D213" s="104"/>
      <c r="E213" s="104"/>
      <c r="F213" s="105"/>
    </row>
    <row r="214" spans="2:6" ht="12.5">
      <c r="B214" s="34"/>
      <c r="C214" s="103"/>
      <c r="D214" s="104"/>
      <c r="E214" s="104"/>
      <c r="F214" s="105"/>
    </row>
    <row r="215" spans="2:6" ht="12.5">
      <c r="B215" s="34"/>
      <c r="C215" s="103"/>
      <c r="D215" s="104"/>
      <c r="E215" s="104"/>
      <c r="F215" s="105"/>
    </row>
    <row r="216" spans="2:6" ht="12.5">
      <c r="B216" s="34"/>
      <c r="C216" s="103"/>
      <c r="D216" s="104"/>
      <c r="E216" s="104"/>
      <c r="F216" s="105"/>
    </row>
    <row r="217" spans="2:6" ht="12.5">
      <c r="B217" s="34"/>
      <c r="C217" s="103"/>
      <c r="D217" s="104"/>
      <c r="E217" s="104"/>
      <c r="F217" s="105"/>
    </row>
    <row r="218" spans="2:6" ht="12.5">
      <c r="B218" s="34"/>
      <c r="C218" s="103"/>
      <c r="D218" s="104"/>
      <c r="E218" s="104"/>
      <c r="F218" s="105"/>
    </row>
    <row r="219" spans="2:6" ht="12.5">
      <c r="B219" s="34"/>
      <c r="C219" s="103"/>
      <c r="D219" s="104"/>
      <c r="E219" s="104"/>
      <c r="F219" s="105"/>
    </row>
    <row r="220" spans="2:6" ht="12.5">
      <c r="B220" s="34"/>
      <c r="C220" s="103"/>
      <c r="D220" s="104"/>
      <c r="E220" s="104"/>
      <c r="F220" s="105"/>
    </row>
    <row r="221" spans="2:6" ht="12.5">
      <c r="B221" s="34"/>
      <c r="C221" s="103"/>
      <c r="D221" s="104"/>
      <c r="E221" s="104"/>
      <c r="F221" s="105"/>
    </row>
    <row r="222" spans="2:6" ht="12.5">
      <c r="B222" s="34"/>
      <c r="C222" s="103"/>
      <c r="D222" s="104"/>
      <c r="E222" s="104"/>
      <c r="F222" s="105"/>
    </row>
    <row r="223" spans="2:6" ht="12.5">
      <c r="B223" s="34"/>
      <c r="C223" s="103"/>
      <c r="D223" s="104"/>
      <c r="E223" s="104"/>
      <c r="F223" s="105"/>
    </row>
    <row r="224" spans="2:6" ht="12.5">
      <c r="B224" s="34"/>
      <c r="C224" s="103"/>
      <c r="D224" s="104"/>
      <c r="E224" s="104"/>
      <c r="F224" s="105"/>
    </row>
    <row r="225" spans="2:6" ht="12.5">
      <c r="B225" s="34"/>
      <c r="C225" s="103"/>
      <c r="D225" s="104"/>
      <c r="E225" s="104"/>
      <c r="F225" s="105"/>
    </row>
    <row r="226" spans="2:6" ht="12.5">
      <c r="B226" s="34"/>
      <c r="C226" s="103"/>
      <c r="D226" s="104"/>
      <c r="E226" s="104"/>
      <c r="F226" s="105"/>
    </row>
    <row r="227" spans="2:6" ht="12.5">
      <c r="B227" s="34"/>
      <c r="C227" s="103"/>
      <c r="D227" s="104"/>
      <c r="E227" s="104"/>
      <c r="F227" s="105"/>
    </row>
    <row r="228" spans="2:6" ht="12.5">
      <c r="B228" s="34"/>
      <c r="C228" s="103"/>
      <c r="D228" s="104"/>
      <c r="E228" s="104"/>
      <c r="F228" s="105"/>
    </row>
    <row r="229" spans="2:6" ht="12.5">
      <c r="B229" s="34"/>
      <c r="C229" s="103"/>
      <c r="D229" s="104"/>
      <c r="E229" s="104"/>
      <c r="F229" s="105"/>
    </row>
    <row r="230" spans="2:6" ht="12.5">
      <c r="B230" s="34"/>
      <c r="C230" s="103"/>
      <c r="D230" s="104"/>
      <c r="E230" s="104"/>
      <c r="F230" s="105"/>
    </row>
    <row r="231" spans="2:6" ht="12.5">
      <c r="B231" s="34"/>
      <c r="C231" s="103"/>
      <c r="D231" s="104"/>
      <c r="E231" s="104"/>
      <c r="F231" s="105"/>
    </row>
    <row r="232" spans="2:6" ht="12.5">
      <c r="B232" s="34"/>
      <c r="C232" s="103"/>
      <c r="D232" s="104"/>
      <c r="E232" s="104"/>
      <c r="F232" s="105"/>
    </row>
    <row r="233" spans="2:6" ht="12.5">
      <c r="B233" s="34"/>
      <c r="C233" s="103"/>
      <c r="D233" s="104"/>
      <c r="E233" s="104"/>
      <c r="F233" s="105"/>
    </row>
    <row r="234" spans="2:6" ht="12.5">
      <c r="B234" s="34"/>
      <c r="C234" s="103"/>
      <c r="D234" s="104"/>
      <c r="E234" s="104"/>
      <c r="F234" s="105"/>
    </row>
    <row r="235" spans="2:6" ht="12.5">
      <c r="B235" s="34"/>
      <c r="C235" s="103"/>
      <c r="D235" s="104"/>
      <c r="E235" s="104"/>
      <c r="F235" s="105"/>
    </row>
    <row r="236" spans="2:6" ht="12.5">
      <c r="B236" s="34"/>
      <c r="C236" s="103"/>
      <c r="D236" s="104"/>
      <c r="E236" s="104"/>
      <c r="F236" s="105"/>
    </row>
    <row r="237" spans="2:6" ht="12.5">
      <c r="B237" s="34"/>
      <c r="C237" s="103"/>
      <c r="D237" s="104"/>
      <c r="E237" s="104"/>
      <c r="F237" s="105"/>
    </row>
    <row r="238" spans="2:6" ht="12.5">
      <c r="B238" s="34"/>
      <c r="C238" s="103"/>
      <c r="D238" s="104"/>
      <c r="E238" s="104"/>
      <c r="F238" s="105"/>
    </row>
    <row r="239" spans="2:6" ht="12.5">
      <c r="B239" s="34"/>
      <c r="C239" s="103"/>
      <c r="D239" s="104"/>
      <c r="E239" s="104"/>
      <c r="F239" s="105"/>
    </row>
    <row r="240" spans="2:6" ht="12.5">
      <c r="B240" s="34"/>
      <c r="C240" s="103"/>
      <c r="D240" s="104"/>
      <c r="E240" s="104"/>
      <c r="F240" s="105"/>
    </row>
    <row r="241" spans="2:6" ht="12.5">
      <c r="B241" s="34"/>
      <c r="C241" s="103"/>
      <c r="D241" s="104"/>
      <c r="E241" s="104"/>
      <c r="F241" s="105"/>
    </row>
    <row r="242" spans="2:6" ht="12.5">
      <c r="B242" s="34"/>
      <c r="C242" s="103"/>
      <c r="D242" s="104"/>
      <c r="E242" s="104"/>
      <c r="F242" s="105"/>
    </row>
    <row r="243" spans="2:6" ht="12.5">
      <c r="B243" s="34"/>
      <c r="C243" s="103"/>
      <c r="D243" s="104"/>
      <c r="E243" s="104"/>
      <c r="F243" s="105"/>
    </row>
    <row r="244" spans="2:6" ht="12.5">
      <c r="B244" s="34"/>
      <c r="C244" s="103"/>
      <c r="D244" s="104"/>
      <c r="E244" s="104"/>
      <c r="F244" s="105"/>
    </row>
    <row r="245" spans="2:6" ht="12.5">
      <c r="B245" s="34"/>
      <c r="C245" s="103"/>
      <c r="D245" s="104"/>
      <c r="E245" s="104"/>
      <c r="F245" s="105"/>
    </row>
    <row r="246" spans="2:6" ht="12.5">
      <c r="B246" s="34"/>
      <c r="C246" s="103"/>
      <c r="D246" s="104"/>
      <c r="E246" s="104"/>
      <c r="F246" s="105"/>
    </row>
    <row r="247" spans="2:6" ht="12.5">
      <c r="B247" s="34"/>
      <c r="C247" s="103"/>
      <c r="D247" s="104"/>
      <c r="E247" s="104"/>
      <c r="F247" s="105"/>
    </row>
    <row r="248" spans="2:6" ht="12.5">
      <c r="B248" s="34"/>
      <c r="C248" s="103"/>
      <c r="D248" s="104"/>
      <c r="E248" s="104"/>
      <c r="F248" s="105"/>
    </row>
  </sheetData>
  <conditionalFormatting sqref="D15:D19">
    <cfRule type="expression" dxfId="5" priority="1">
      <formula>$D15&gt;#REF!</formula>
    </cfRule>
  </conditionalFormatting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92B6A-A64D-4602-A728-729BDEA2C5EE}">
  <dimension ref="B1:L248"/>
  <sheetViews>
    <sheetView workbookViewId="0">
      <selection activeCell="B16" sqref="B16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46086</v>
      </c>
      <c r="C15" s="58">
        <f>SUMIF(F21:F5001,F15,C21:C5001)</f>
        <v>28741</v>
      </c>
      <c r="D15" s="59">
        <f>E15/C15</f>
        <v>31.173960544170345</v>
      </c>
      <c r="E15" s="59">
        <f>SUMIF(F21:F5001,F15,E21:E5001)</f>
        <v>895970.79999999993</v>
      </c>
      <c r="F15" s="60" t="s">
        <v>12</v>
      </c>
    </row>
    <row r="16" spans="2:10">
      <c r="B16" s="26">
        <f>B15</f>
        <v>46086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46086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46086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0.38099537037037035</v>
      </c>
      <c r="C21" s="110">
        <v>1315</v>
      </c>
      <c r="D21" s="111">
        <v>31.38</v>
      </c>
      <c r="E21" s="111">
        <v>41264.699999999997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0.38237268518518519</v>
      </c>
      <c r="C22" s="110">
        <v>482</v>
      </c>
      <c r="D22" s="111">
        <v>31.38</v>
      </c>
      <c r="E22" s="111">
        <v>15125.16</v>
      </c>
      <c r="F22" s="60" t="s">
        <v>12</v>
      </c>
    </row>
    <row r="23" spans="2:12">
      <c r="B23" s="109">
        <v>0.38263888888888886</v>
      </c>
      <c r="C23" s="110">
        <v>143</v>
      </c>
      <c r="D23" s="111">
        <v>31.3</v>
      </c>
      <c r="E23" s="111">
        <v>4475.9000000000005</v>
      </c>
      <c r="F23" s="60" t="s">
        <v>12</v>
      </c>
    </row>
    <row r="24" spans="2:12">
      <c r="B24" s="109">
        <v>0.38506944444444446</v>
      </c>
      <c r="C24" s="110">
        <v>99</v>
      </c>
      <c r="D24" s="111">
        <v>31.24</v>
      </c>
      <c r="E24" s="111">
        <v>3092.7599999999998</v>
      </c>
      <c r="F24" s="60" t="s">
        <v>12</v>
      </c>
    </row>
    <row r="25" spans="2:12">
      <c r="B25" s="109">
        <v>0.38612268518518517</v>
      </c>
      <c r="C25" s="110">
        <v>700</v>
      </c>
      <c r="D25" s="111">
        <v>31.24</v>
      </c>
      <c r="E25" s="111">
        <v>21868</v>
      </c>
      <c r="F25" s="60" t="s">
        <v>12</v>
      </c>
    </row>
    <row r="26" spans="2:12">
      <c r="B26" s="109">
        <v>0.38869212962962962</v>
      </c>
      <c r="C26" s="110">
        <v>367</v>
      </c>
      <c r="D26" s="111">
        <v>31.26</v>
      </c>
      <c r="E26" s="111">
        <v>11472.42</v>
      </c>
      <c r="F26" s="60" t="s">
        <v>12</v>
      </c>
    </row>
    <row r="27" spans="2:12">
      <c r="B27" s="109">
        <v>0.39906249999999999</v>
      </c>
      <c r="C27" s="110">
        <v>88</v>
      </c>
      <c r="D27" s="111">
        <v>31.42</v>
      </c>
      <c r="E27" s="111">
        <v>2764.96</v>
      </c>
      <c r="F27" s="60" t="s">
        <v>12</v>
      </c>
    </row>
    <row r="28" spans="2:12">
      <c r="B28" s="109">
        <v>0.40055555555555555</v>
      </c>
      <c r="C28" s="110">
        <v>923</v>
      </c>
      <c r="D28" s="111">
        <v>31.36</v>
      </c>
      <c r="E28" s="111">
        <v>28945.279999999999</v>
      </c>
      <c r="F28" s="60" t="s">
        <v>12</v>
      </c>
    </row>
    <row r="29" spans="2:12">
      <c r="B29" s="109">
        <v>0.40055555555555555</v>
      </c>
      <c r="C29" s="110">
        <v>821</v>
      </c>
      <c r="D29" s="111">
        <v>31.34</v>
      </c>
      <c r="E29" s="111">
        <v>25730.14</v>
      </c>
      <c r="F29" s="60" t="s">
        <v>12</v>
      </c>
    </row>
    <row r="30" spans="2:12">
      <c r="B30" s="109">
        <v>0.40304398148148146</v>
      </c>
      <c r="C30" s="110">
        <v>477</v>
      </c>
      <c r="D30" s="111">
        <v>31.32</v>
      </c>
      <c r="E30" s="111">
        <v>14939.64</v>
      </c>
      <c r="F30" s="60" t="s">
        <v>12</v>
      </c>
    </row>
    <row r="31" spans="2:12">
      <c r="B31" s="109">
        <v>0.4039699074074074</v>
      </c>
      <c r="C31" s="110">
        <v>107</v>
      </c>
      <c r="D31" s="111">
        <v>31.26</v>
      </c>
      <c r="E31" s="111">
        <v>3344.82</v>
      </c>
      <c r="F31" s="60" t="s">
        <v>12</v>
      </c>
    </row>
    <row r="32" spans="2:12">
      <c r="B32" s="109">
        <v>0.41180555555555554</v>
      </c>
      <c r="C32" s="110">
        <v>105</v>
      </c>
      <c r="D32" s="111">
        <v>31.26</v>
      </c>
      <c r="E32" s="111">
        <v>3282.3</v>
      </c>
      <c r="F32" s="60" t="s">
        <v>12</v>
      </c>
    </row>
    <row r="33" spans="2:6">
      <c r="B33" s="109">
        <v>0.41180555555555554</v>
      </c>
      <c r="C33" s="110">
        <v>728</v>
      </c>
      <c r="D33" s="111">
        <v>31.26</v>
      </c>
      <c r="E33" s="111">
        <v>22757.280000000002</v>
      </c>
      <c r="F33" s="60" t="s">
        <v>12</v>
      </c>
    </row>
    <row r="34" spans="2:6">
      <c r="B34" s="109">
        <v>0.41975694444444445</v>
      </c>
      <c r="C34" s="110">
        <v>18</v>
      </c>
      <c r="D34" s="111">
        <v>31.32</v>
      </c>
      <c r="E34" s="111">
        <v>563.76</v>
      </c>
      <c r="F34" s="60" t="s">
        <v>12</v>
      </c>
    </row>
    <row r="35" spans="2:6">
      <c r="B35" s="109">
        <v>0.42056712962962961</v>
      </c>
      <c r="C35" s="110">
        <v>232</v>
      </c>
      <c r="D35" s="111">
        <v>31.34</v>
      </c>
      <c r="E35" s="111">
        <v>7270.88</v>
      </c>
      <c r="F35" s="60" t="s">
        <v>12</v>
      </c>
    </row>
    <row r="36" spans="2:6">
      <c r="B36" s="109">
        <v>0.42056712962962961</v>
      </c>
      <c r="C36" s="110">
        <v>28</v>
      </c>
      <c r="D36" s="111">
        <v>31.34</v>
      </c>
      <c r="E36" s="111">
        <v>877.52</v>
      </c>
      <c r="F36" s="60" t="s">
        <v>12</v>
      </c>
    </row>
    <row r="37" spans="2:6">
      <c r="B37" s="109">
        <v>0.42061342592592593</v>
      </c>
      <c r="C37" s="110">
        <v>163</v>
      </c>
      <c r="D37" s="111">
        <v>31.32</v>
      </c>
      <c r="E37" s="111">
        <v>5105.16</v>
      </c>
      <c r="F37" s="60" t="s">
        <v>12</v>
      </c>
    </row>
    <row r="38" spans="2:6">
      <c r="B38" s="109">
        <v>0.42062500000000003</v>
      </c>
      <c r="C38" s="110">
        <v>498</v>
      </c>
      <c r="D38" s="111">
        <v>31.32</v>
      </c>
      <c r="E38" s="111">
        <v>15597.36</v>
      </c>
      <c r="F38" s="60" t="s">
        <v>12</v>
      </c>
    </row>
    <row r="39" spans="2:6">
      <c r="B39" s="109">
        <v>0.42334490740740743</v>
      </c>
      <c r="C39" s="110">
        <v>123</v>
      </c>
      <c r="D39" s="111">
        <v>31.3</v>
      </c>
      <c r="E39" s="111">
        <v>3849.9</v>
      </c>
      <c r="F39" s="60" t="s">
        <v>12</v>
      </c>
    </row>
    <row r="40" spans="2:6">
      <c r="B40" s="109">
        <v>0.42334490740740743</v>
      </c>
      <c r="C40" s="110">
        <v>121</v>
      </c>
      <c r="D40" s="111">
        <v>31.3</v>
      </c>
      <c r="E40" s="111">
        <v>3787.3</v>
      </c>
      <c r="F40" s="60" t="s">
        <v>12</v>
      </c>
    </row>
    <row r="41" spans="2:6">
      <c r="B41" s="109">
        <v>0.42967592592592591</v>
      </c>
      <c r="C41" s="110">
        <v>2</v>
      </c>
      <c r="D41" s="111">
        <v>31.34</v>
      </c>
      <c r="E41" s="111">
        <v>62.68</v>
      </c>
      <c r="F41" s="60" t="s">
        <v>12</v>
      </c>
    </row>
    <row r="42" spans="2:6">
      <c r="B42" s="109">
        <v>0.42967592592592591</v>
      </c>
      <c r="C42" s="110">
        <v>233</v>
      </c>
      <c r="D42" s="111">
        <v>31.34</v>
      </c>
      <c r="E42" s="111">
        <v>7302.22</v>
      </c>
      <c r="F42" s="60" t="s">
        <v>12</v>
      </c>
    </row>
    <row r="43" spans="2:6">
      <c r="B43" s="109">
        <v>0.42967592592592591</v>
      </c>
      <c r="C43" s="110">
        <v>241</v>
      </c>
      <c r="D43" s="111">
        <v>31.34</v>
      </c>
      <c r="E43" s="111">
        <v>7552.94</v>
      </c>
      <c r="F43" s="60" t="s">
        <v>12</v>
      </c>
    </row>
    <row r="44" spans="2:6">
      <c r="B44" s="109">
        <v>0.44097222222222221</v>
      </c>
      <c r="C44" s="110">
        <v>116</v>
      </c>
      <c r="D44" s="111">
        <v>31.36</v>
      </c>
      <c r="E44" s="111">
        <v>3637.7599999999998</v>
      </c>
      <c r="F44" s="60" t="s">
        <v>12</v>
      </c>
    </row>
    <row r="45" spans="2:6">
      <c r="B45" s="109">
        <v>0.44097222222222221</v>
      </c>
      <c r="C45" s="110">
        <v>672</v>
      </c>
      <c r="D45" s="111">
        <v>31.34</v>
      </c>
      <c r="E45" s="111">
        <v>21060.48</v>
      </c>
      <c r="F45" s="60" t="s">
        <v>12</v>
      </c>
    </row>
    <row r="46" spans="2:6">
      <c r="B46" s="109">
        <v>0.44199074074074074</v>
      </c>
      <c r="C46" s="110">
        <v>172</v>
      </c>
      <c r="D46" s="111">
        <v>31.28</v>
      </c>
      <c r="E46" s="111">
        <v>5380.16</v>
      </c>
      <c r="F46" s="60" t="s">
        <v>12</v>
      </c>
    </row>
    <row r="47" spans="2:6">
      <c r="B47" s="109">
        <v>0.44374999999999998</v>
      </c>
      <c r="C47" s="110">
        <v>104</v>
      </c>
      <c r="D47" s="111">
        <v>31.24</v>
      </c>
      <c r="E47" s="111">
        <v>3248.96</v>
      </c>
      <c r="F47" s="60" t="s">
        <v>12</v>
      </c>
    </row>
    <row r="48" spans="2:6">
      <c r="B48" s="109">
        <v>0.44376157407407407</v>
      </c>
      <c r="C48" s="110">
        <v>131</v>
      </c>
      <c r="D48" s="111">
        <v>31.24</v>
      </c>
      <c r="E48" s="111">
        <v>4092.4399999999996</v>
      </c>
      <c r="F48" s="60" t="s">
        <v>12</v>
      </c>
    </row>
    <row r="49" spans="2:6">
      <c r="B49" s="109">
        <v>0.45344907407407409</v>
      </c>
      <c r="C49" s="110">
        <v>646</v>
      </c>
      <c r="D49" s="111">
        <v>31.36</v>
      </c>
      <c r="E49" s="111">
        <v>20258.560000000001</v>
      </c>
      <c r="F49" s="60" t="s">
        <v>12</v>
      </c>
    </row>
    <row r="50" spans="2:6">
      <c r="B50" s="109">
        <v>0.46054398148148146</v>
      </c>
      <c r="C50" s="110">
        <v>190</v>
      </c>
      <c r="D50" s="111">
        <v>31.36</v>
      </c>
      <c r="E50" s="111">
        <v>5958.4</v>
      </c>
      <c r="F50" s="60" t="s">
        <v>12</v>
      </c>
    </row>
    <row r="51" spans="2:6">
      <c r="B51" s="109">
        <v>0.46054398148148146</v>
      </c>
      <c r="C51" s="110">
        <v>155</v>
      </c>
      <c r="D51" s="111">
        <v>31.36</v>
      </c>
      <c r="E51" s="111">
        <v>4860.8</v>
      </c>
      <c r="F51" s="60" t="s">
        <v>12</v>
      </c>
    </row>
    <row r="52" spans="2:6">
      <c r="B52" s="109">
        <v>0.46054398148148146</v>
      </c>
      <c r="C52" s="110">
        <v>199</v>
      </c>
      <c r="D52" s="111">
        <v>31.36</v>
      </c>
      <c r="E52" s="111">
        <v>6240.64</v>
      </c>
      <c r="F52" s="60" t="s">
        <v>12</v>
      </c>
    </row>
    <row r="53" spans="2:6">
      <c r="B53" s="109">
        <v>0.46347222222222223</v>
      </c>
      <c r="C53" s="110">
        <v>152</v>
      </c>
      <c r="D53" s="111">
        <v>31.36</v>
      </c>
      <c r="E53" s="111">
        <v>4766.72</v>
      </c>
      <c r="F53" s="60" t="s">
        <v>12</v>
      </c>
    </row>
    <row r="54" spans="2:6">
      <c r="B54" s="109">
        <v>0.46975694444444444</v>
      </c>
      <c r="C54" s="110">
        <v>437</v>
      </c>
      <c r="D54" s="111">
        <v>31.36</v>
      </c>
      <c r="E54" s="111">
        <v>13704.32</v>
      </c>
      <c r="F54" s="60" t="s">
        <v>12</v>
      </c>
    </row>
    <row r="55" spans="2:6">
      <c r="B55" s="109">
        <v>0.48135416666666669</v>
      </c>
      <c r="C55" s="110">
        <v>188</v>
      </c>
      <c r="D55" s="111">
        <v>31.3</v>
      </c>
      <c r="E55" s="111">
        <v>5884.4000000000005</v>
      </c>
      <c r="F55" s="60" t="s">
        <v>12</v>
      </c>
    </row>
    <row r="56" spans="2:6">
      <c r="B56" s="109">
        <v>0.48769675925925926</v>
      </c>
      <c r="C56" s="110">
        <v>160</v>
      </c>
      <c r="D56" s="111">
        <v>31.28</v>
      </c>
      <c r="E56" s="111">
        <v>5004.8</v>
      </c>
      <c r="F56" s="60" t="s">
        <v>12</v>
      </c>
    </row>
    <row r="57" spans="2:6">
      <c r="B57" s="109">
        <v>0.48769675925925926</v>
      </c>
      <c r="C57" s="110">
        <v>157</v>
      </c>
      <c r="D57" s="111">
        <v>31.28</v>
      </c>
      <c r="E57" s="111">
        <v>4910.96</v>
      </c>
      <c r="F57" s="60" t="s">
        <v>12</v>
      </c>
    </row>
    <row r="58" spans="2:6">
      <c r="B58" s="109">
        <v>0.48769675925925926</v>
      </c>
      <c r="C58" s="110">
        <v>584</v>
      </c>
      <c r="D58" s="111">
        <v>31.26</v>
      </c>
      <c r="E58" s="111">
        <v>18255.84</v>
      </c>
      <c r="F58" s="60" t="s">
        <v>12</v>
      </c>
    </row>
    <row r="59" spans="2:6">
      <c r="B59" s="109">
        <v>0.48810185185185184</v>
      </c>
      <c r="C59" s="110">
        <v>145</v>
      </c>
      <c r="D59" s="111">
        <v>31.18</v>
      </c>
      <c r="E59" s="111">
        <v>4521.1000000000004</v>
      </c>
      <c r="F59" s="60" t="s">
        <v>12</v>
      </c>
    </row>
    <row r="60" spans="2:6">
      <c r="B60" s="109">
        <v>0.49346064814814816</v>
      </c>
      <c r="C60" s="110">
        <v>258</v>
      </c>
      <c r="D60" s="111">
        <v>31.16</v>
      </c>
      <c r="E60" s="111">
        <v>8039.28</v>
      </c>
      <c r="F60" s="60" t="s">
        <v>12</v>
      </c>
    </row>
    <row r="61" spans="2:6">
      <c r="B61" s="109">
        <v>0.49820601851851853</v>
      </c>
      <c r="C61" s="110">
        <v>222</v>
      </c>
      <c r="D61" s="111">
        <v>31.14</v>
      </c>
      <c r="E61" s="111">
        <v>6913.08</v>
      </c>
      <c r="F61" s="60" t="s">
        <v>12</v>
      </c>
    </row>
    <row r="62" spans="2:6">
      <c r="B62" s="109">
        <v>0.50086805555555558</v>
      </c>
      <c r="C62" s="110">
        <v>253</v>
      </c>
      <c r="D62" s="111">
        <v>31.18</v>
      </c>
      <c r="E62" s="111">
        <v>7888.54</v>
      </c>
      <c r="F62" s="60" t="s">
        <v>12</v>
      </c>
    </row>
    <row r="63" spans="2:6">
      <c r="B63" s="109">
        <v>0.50495370370370374</v>
      </c>
      <c r="C63" s="110">
        <v>101</v>
      </c>
      <c r="D63" s="111">
        <v>31.16</v>
      </c>
      <c r="E63" s="111">
        <v>3147.16</v>
      </c>
      <c r="F63" s="60" t="s">
        <v>12</v>
      </c>
    </row>
    <row r="64" spans="2:6">
      <c r="B64" s="109">
        <v>0.51065972222222222</v>
      </c>
      <c r="C64" s="110">
        <v>314</v>
      </c>
      <c r="D64" s="111">
        <v>31.16</v>
      </c>
      <c r="E64" s="111">
        <v>9784.24</v>
      </c>
      <c r="F64" s="60" t="s">
        <v>12</v>
      </c>
    </row>
    <row r="65" spans="2:6">
      <c r="B65" s="109">
        <v>0.51604166666666662</v>
      </c>
      <c r="C65" s="110">
        <v>300</v>
      </c>
      <c r="D65" s="111">
        <v>31.16</v>
      </c>
      <c r="E65" s="111">
        <v>9348</v>
      </c>
      <c r="F65" s="60" t="s">
        <v>12</v>
      </c>
    </row>
    <row r="66" spans="2:6">
      <c r="B66" s="109">
        <v>0.53050925925925929</v>
      </c>
      <c r="C66" s="110">
        <v>306</v>
      </c>
      <c r="D66" s="111">
        <v>31.18</v>
      </c>
      <c r="E66" s="111">
        <v>9541.08</v>
      </c>
      <c r="F66" s="60" t="s">
        <v>12</v>
      </c>
    </row>
    <row r="67" spans="2:6">
      <c r="B67" s="109">
        <v>0.53050925925925929</v>
      </c>
      <c r="C67" s="110">
        <v>250</v>
      </c>
      <c r="D67" s="111">
        <v>31.18</v>
      </c>
      <c r="E67" s="111">
        <v>7795</v>
      </c>
      <c r="F67" s="60" t="s">
        <v>12</v>
      </c>
    </row>
    <row r="68" spans="2:6">
      <c r="B68" s="109">
        <v>0.53972222222222221</v>
      </c>
      <c r="C68" s="110">
        <v>38</v>
      </c>
      <c r="D68" s="111">
        <v>31.2</v>
      </c>
      <c r="E68" s="111">
        <v>1185.5999999999999</v>
      </c>
      <c r="F68" s="60" t="s">
        <v>12</v>
      </c>
    </row>
    <row r="69" spans="2:6">
      <c r="B69" s="109">
        <v>0.53979166666666667</v>
      </c>
      <c r="C69" s="110">
        <v>301</v>
      </c>
      <c r="D69" s="111">
        <v>31.2</v>
      </c>
      <c r="E69" s="111">
        <v>9391.1999999999989</v>
      </c>
      <c r="F69" s="60" t="s">
        <v>12</v>
      </c>
    </row>
    <row r="70" spans="2:6">
      <c r="B70" s="109">
        <v>0.54259259259259263</v>
      </c>
      <c r="C70" s="110">
        <v>44</v>
      </c>
      <c r="D70" s="111">
        <v>31.2</v>
      </c>
      <c r="E70" s="111">
        <v>1372.8</v>
      </c>
      <c r="F70" s="60" t="s">
        <v>12</v>
      </c>
    </row>
    <row r="71" spans="2:6">
      <c r="B71" s="109">
        <v>0.54594907407407411</v>
      </c>
      <c r="C71" s="110">
        <v>358</v>
      </c>
      <c r="D71" s="111">
        <v>31.18</v>
      </c>
      <c r="E71" s="111">
        <v>11162.44</v>
      </c>
      <c r="F71" s="60" t="s">
        <v>12</v>
      </c>
    </row>
    <row r="72" spans="2:6">
      <c r="B72" s="109">
        <v>0.55577546296296299</v>
      </c>
      <c r="C72" s="110">
        <v>100</v>
      </c>
      <c r="D72" s="111">
        <v>31.1</v>
      </c>
      <c r="E72" s="111">
        <v>3110</v>
      </c>
      <c r="F72" s="60" t="s">
        <v>12</v>
      </c>
    </row>
    <row r="73" spans="2:6">
      <c r="B73" s="109">
        <v>0.55577546296296299</v>
      </c>
      <c r="C73" s="110">
        <v>262</v>
      </c>
      <c r="D73" s="111">
        <v>31.1</v>
      </c>
      <c r="E73" s="111">
        <v>8148.2000000000007</v>
      </c>
      <c r="F73" s="60" t="s">
        <v>12</v>
      </c>
    </row>
    <row r="74" spans="2:6">
      <c r="B74" s="109">
        <v>0.55667824074074079</v>
      </c>
      <c r="C74" s="110">
        <v>71</v>
      </c>
      <c r="D74" s="111">
        <v>31.12</v>
      </c>
      <c r="E74" s="111">
        <v>2209.52</v>
      </c>
      <c r="F74" s="60" t="s">
        <v>12</v>
      </c>
    </row>
    <row r="75" spans="2:6">
      <c r="B75" s="109">
        <v>0.57239583333333333</v>
      </c>
      <c r="C75" s="110">
        <v>177</v>
      </c>
      <c r="D75" s="111">
        <v>31.2</v>
      </c>
      <c r="E75" s="111">
        <v>5522.4</v>
      </c>
      <c r="F75" s="60" t="s">
        <v>12</v>
      </c>
    </row>
    <row r="76" spans="2:6">
      <c r="B76" s="109">
        <v>0.57310185185185181</v>
      </c>
      <c r="C76" s="110">
        <v>439</v>
      </c>
      <c r="D76" s="111">
        <v>31.18</v>
      </c>
      <c r="E76" s="111">
        <v>13688.02</v>
      </c>
      <c r="F76" s="60" t="s">
        <v>12</v>
      </c>
    </row>
    <row r="77" spans="2:6">
      <c r="B77" s="109">
        <v>0.57310185185185181</v>
      </c>
      <c r="C77" s="110">
        <v>104</v>
      </c>
      <c r="D77" s="111">
        <v>31.18</v>
      </c>
      <c r="E77" s="111">
        <v>3242.72</v>
      </c>
      <c r="F77" s="60" t="s">
        <v>12</v>
      </c>
    </row>
    <row r="78" spans="2:6">
      <c r="B78" s="109">
        <v>0.59084490740740736</v>
      </c>
      <c r="C78" s="110">
        <v>132</v>
      </c>
      <c r="D78" s="111">
        <v>31.14</v>
      </c>
      <c r="E78" s="111">
        <v>4110.4800000000005</v>
      </c>
      <c r="F78" s="60" t="s">
        <v>12</v>
      </c>
    </row>
    <row r="79" spans="2:6">
      <c r="B79" s="109">
        <v>0.59627314814814814</v>
      </c>
      <c r="C79" s="110">
        <v>276</v>
      </c>
      <c r="D79" s="111">
        <v>31.12</v>
      </c>
      <c r="E79" s="111">
        <v>8589.1200000000008</v>
      </c>
      <c r="F79" s="60" t="s">
        <v>12</v>
      </c>
    </row>
    <row r="80" spans="2:6">
      <c r="B80" s="109">
        <v>0.59918981481481481</v>
      </c>
      <c r="C80" s="110">
        <v>81</v>
      </c>
      <c r="D80" s="111">
        <v>31.16</v>
      </c>
      <c r="E80" s="111">
        <v>2523.96</v>
      </c>
      <c r="F80" s="60" t="s">
        <v>12</v>
      </c>
    </row>
    <row r="81" spans="2:6">
      <c r="B81" s="109">
        <v>0.60075231481481484</v>
      </c>
      <c r="C81" s="110">
        <v>594</v>
      </c>
      <c r="D81" s="111">
        <v>31.12</v>
      </c>
      <c r="E81" s="111">
        <v>18485.28</v>
      </c>
      <c r="F81" s="60" t="s">
        <v>12</v>
      </c>
    </row>
    <row r="82" spans="2:6">
      <c r="B82" s="109">
        <v>0.60155092592592596</v>
      </c>
      <c r="C82" s="110">
        <v>156</v>
      </c>
      <c r="D82" s="111">
        <v>31.1</v>
      </c>
      <c r="E82" s="111">
        <v>4851.6000000000004</v>
      </c>
      <c r="F82" s="60" t="s">
        <v>12</v>
      </c>
    </row>
    <row r="83" spans="2:6">
      <c r="B83" s="109">
        <v>0.60155092592592596</v>
      </c>
      <c r="C83" s="110">
        <v>5</v>
      </c>
      <c r="D83" s="111">
        <v>31.1</v>
      </c>
      <c r="E83" s="111">
        <v>155.5</v>
      </c>
      <c r="F83" s="60" t="s">
        <v>12</v>
      </c>
    </row>
    <row r="84" spans="2:6">
      <c r="B84" s="109">
        <v>0.60155092592592596</v>
      </c>
      <c r="C84" s="110">
        <v>390</v>
      </c>
      <c r="D84" s="111">
        <v>31.1</v>
      </c>
      <c r="E84" s="111">
        <v>12129</v>
      </c>
      <c r="F84" s="60" t="s">
        <v>12</v>
      </c>
    </row>
    <row r="85" spans="2:6">
      <c r="B85" s="109">
        <v>0.62240740740740741</v>
      </c>
      <c r="C85" s="110">
        <v>8</v>
      </c>
      <c r="D85" s="111">
        <v>31.04</v>
      </c>
      <c r="E85" s="111">
        <v>248.32</v>
      </c>
      <c r="F85" s="60" t="s">
        <v>12</v>
      </c>
    </row>
    <row r="86" spans="2:6">
      <c r="B86" s="109">
        <v>0.62269675925925927</v>
      </c>
      <c r="C86" s="110">
        <v>8</v>
      </c>
      <c r="D86" s="111">
        <v>31.04</v>
      </c>
      <c r="E86" s="111">
        <v>248.32</v>
      </c>
      <c r="F86" s="60" t="s">
        <v>12</v>
      </c>
    </row>
    <row r="87" spans="2:6">
      <c r="B87" s="109">
        <v>0.62380787037037033</v>
      </c>
      <c r="C87" s="110">
        <v>82</v>
      </c>
      <c r="D87" s="111">
        <v>31.04</v>
      </c>
      <c r="E87" s="111">
        <v>2545.2799999999997</v>
      </c>
      <c r="F87" s="60" t="s">
        <v>12</v>
      </c>
    </row>
    <row r="88" spans="2:6">
      <c r="B88" s="109">
        <v>0.62380787037037033</v>
      </c>
      <c r="C88" s="110">
        <v>142</v>
      </c>
      <c r="D88" s="111">
        <v>31.04</v>
      </c>
      <c r="E88" s="111">
        <v>4407.68</v>
      </c>
      <c r="F88" s="60" t="s">
        <v>12</v>
      </c>
    </row>
    <row r="89" spans="2:6">
      <c r="B89" s="109">
        <v>0.62380787037037033</v>
      </c>
      <c r="C89" s="110">
        <v>379</v>
      </c>
      <c r="D89" s="111">
        <v>31.02</v>
      </c>
      <c r="E89" s="111">
        <v>11756.58</v>
      </c>
      <c r="F89" s="60" t="s">
        <v>12</v>
      </c>
    </row>
    <row r="90" spans="2:6">
      <c r="B90" s="109">
        <v>0.62380787037037033</v>
      </c>
      <c r="C90" s="110">
        <v>24</v>
      </c>
      <c r="D90" s="111">
        <v>31.02</v>
      </c>
      <c r="E90" s="111">
        <v>744.48</v>
      </c>
      <c r="F90" s="60" t="s">
        <v>12</v>
      </c>
    </row>
    <row r="91" spans="2:6">
      <c r="B91" s="109">
        <v>0.62501157407407404</v>
      </c>
      <c r="C91" s="110">
        <v>164</v>
      </c>
      <c r="D91" s="111">
        <v>31.02</v>
      </c>
      <c r="E91" s="111">
        <v>5087.28</v>
      </c>
      <c r="F91" s="60" t="s">
        <v>12</v>
      </c>
    </row>
    <row r="92" spans="2:6">
      <c r="B92" s="109">
        <v>0.63659722222222226</v>
      </c>
      <c r="C92" s="110">
        <v>162</v>
      </c>
      <c r="D92" s="111">
        <v>31</v>
      </c>
      <c r="E92" s="111">
        <v>5022</v>
      </c>
      <c r="F92" s="60" t="s">
        <v>12</v>
      </c>
    </row>
    <row r="93" spans="2:6">
      <c r="B93" s="109">
        <v>0.6381944444444444</v>
      </c>
      <c r="C93" s="110">
        <v>586</v>
      </c>
      <c r="D93" s="111">
        <v>30.98</v>
      </c>
      <c r="E93" s="111">
        <v>18154.28</v>
      </c>
      <c r="F93" s="60" t="s">
        <v>12</v>
      </c>
    </row>
    <row r="94" spans="2:6">
      <c r="B94" s="109">
        <v>0.64739583333333328</v>
      </c>
      <c r="C94" s="110">
        <v>247</v>
      </c>
      <c r="D94" s="111">
        <v>31</v>
      </c>
      <c r="E94" s="111">
        <v>7657</v>
      </c>
      <c r="F94" s="60" t="s">
        <v>12</v>
      </c>
    </row>
    <row r="95" spans="2:6">
      <c r="B95" s="109">
        <v>0.64751157407407411</v>
      </c>
      <c r="C95" s="110">
        <v>932</v>
      </c>
      <c r="D95" s="111">
        <v>30.98</v>
      </c>
      <c r="E95" s="111">
        <v>28873.360000000001</v>
      </c>
      <c r="F95" s="60" t="s">
        <v>12</v>
      </c>
    </row>
    <row r="96" spans="2:6">
      <c r="B96" s="109">
        <v>0.65225694444444449</v>
      </c>
      <c r="C96" s="110">
        <v>409</v>
      </c>
      <c r="D96" s="111">
        <v>31</v>
      </c>
      <c r="E96" s="111">
        <v>12679</v>
      </c>
      <c r="F96" s="60" t="s">
        <v>12</v>
      </c>
    </row>
    <row r="97" spans="2:6">
      <c r="B97" s="109">
        <v>0.65489583333333334</v>
      </c>
      <c r="C97" s="110">
        <v>318</v>
      </c>
      <c r="D97" s="111">
        <v>30.94</v>
      </c>
      <c r="E97" s="111">
        <v>9838.92</v>
      </c>
      <c r="F97" s="60" t="s">
        <v>12</v>
      </c>
    </row>
    <row r="98" spans="2:6">
      <c r="B98" s="109">
        <v>0.65528935185185189</v>
      </c>
      <c r="C98" s="110">
        <v>321</v>
      </c>
      <c r="D98" s="111">
        <v>30.88</v>
      </c>
      <c r="E98" s="111">
        <v>9912.48</v>
      </c>
      <c r="F98" s="60" t="s">
        <v>12</v>
      </c>
    </row>
    <row r="99" spans="2:6">
      <c r="B99" s="109">
        <v>0.65949074074074077</v>
      </c>
      <c r="C99" s="110">
        <v>300</v>
      </c>
      <c r="D99" s="111">
        <v>30.9</v>
      </c>
      <c r="E99" s="111">
        <v>9270</v>
      </c>
      <c r="F99" s="60" t="s">
        <v>12</v>
      </c>
    </row>
    <row r="100" spans="2:6">
      <c r="B100" s="109">
        <v>0.66612268518518514</v>
      </c>
      <c r="C100" s="110">
        <v>261</v>
      </c>
      <c r="D100" s="111">
        <v>31.08</v>
      </c>
      <c r="E100" s="111">
        <v>8111.8799999999992</v>
      </c>
      <c r="F100" s="60" t="s">
        <v>12</v>
      </c>
    </row>
    <row r="101" spans="2:6">
      <c r="B101" s="109">
        <v>0.66894675925925928</v>
      </c>
      <c r="C101" s="110">
        <v>176</v>
      </c>
      <c r="D101" s="111">
        <v>31.1</v>
      </c>
      <c r="E101" s="111">
        <v>5473.6</v>
      </c>
      <c r="F101" s="60" t="s">
        <v>12</v>
      </c>
    </row>
    <row r="102" spans="2:6">
      <c r="B102" s="109">
        <v>0.66894675925925928</v>
      </c>
      <c r="C102" s="110">
        <v>183</v>
      </c>
      <c r="D102" s="111">
        <v>31.08</v>
      </c>
      <c r="E102" s="111">
        <v>5687.6399999999994</v>
      </c>
      <c r="F102" s="60" t="s">
        <v>12</v>
      </c>
    </row>
    <row r="103" spans="2:6">
      <c r="B103" s="109">
        <v>0.66899305555555555</v>
      </c>
      <c r="C103" s="110">
        <v>641</v>
      </c>
      <c r="D103" s="111">
        <v>31.08</v>
      </c>
      <c r="E103" s="111">
        <v>19922.28</v>
      </c>
      <c r="F103" s="60" t="s">
        <v>12</v>
      </c>
    </row>
    <row r="104" spans="2:6">
      <c r="B104" s="109">
        <v>0.67062500000000003</v>
      </c>
      <c r="C104" s="110">
        <v>308</v>
      </c>
      <c r="D104" s="111">
        <v>31.06</v>
      </c>
      <c r="E104" s="111">
        <v>9566.48</v>
      </c>
      <c r="F104" s="60" t="s">
        <v>12</v>
      </c>
    </row>
    <row r="105" spans="2:6">
      <c r="B105" s="109">
        <v>0.67211805555555559</v>
      </c>
      <c r="C105" s="110">
        <v>107</v>
      </c>
      <c r="D105" s="111">
        <v>31.04</v>
      </c>
      <c r="E105" s="111">
        <v>3321.2799999999997</v>
      </c>
      <c r="F105" s="60" t="s">
        <v>12</v>
      </c>
    </row>
    <row r="106" spans="2:6">
      <c r="B106" s="109">
        <v>0.67318287037037039</v>
      </c>
      <c r="C106" s="110">
        <v>193</v>
      </c>
      <c r="D106" s="111">
        <v>31.04</v>
      </c>
      <c r="E106" s="111">
        <v>5990.72</v>
      </c>
      <c r="F106" s="60" t="s">
        <v>12</v>
      </c>
    </row>
    <row r="107" spans="2:6">
      <c r="B107" s="109">
        <v>0.67521990740740745</v>
      </c>
      <c r="C107" s="110">
        <v>96</v>
      </c>
      <c r="D107" s="111">
        <v>31.02</v>
      </c>
      <c r="E107" s="111">
        <v>2977.92</v>
      </c>
      <c r="F107" s="60" t="s">
        <v>12</v>
      </c>
    </row>
    <row r="108" spans="2:6">
      <c r="B108" s="109">
        <v>0.682037037037037</v>
      </c>
      <c r="C108" s="110">
        <v>27</v>
      </c>
      <c r="D108" s="111">
        <v>30.98</v>
      </c>
      <c r="E108" s="111">
        <v>836.46</v>
      </c>
      <c r="F108" s="60" t="s">
        <v>12</v>
      </c>
    </row>
    <row r="109" spans="2:6">
      <c r="B109" s="109">
        <v>0.682037037037037</v>
      </c>
      <c r="C109" s="110">
        <v>144</v>
      </c>
      <c r="D109" s="111">
        <v>30.98</v>
      </c>
      <c r="E109" s="111">
        <v>4461.12</v>
      </c>
      <c r="F109" s="60" t="s">
        <v>12</v>
      </c>
    </row>
    <row r="110" spans="2:6">
      <c r="B110" s="109">
        <v>0.68273148148148144</v>
      </c>
      <c r="C110" s="110">
        <v>555</v>
      </c>
      <c r="D110" s="111">
        <v>30.94</v>
      </c>
      <c r="E110" s="111">
        <v>17171.7</v>
      </c>
      <c r="F110" s="60" t="s">
        <v>12</v>
      </c>
    </row>
    <row r="111" spans="2:6">
      <c r="B111" s="109">
        <v>0.69208333333333338</v>
      </c>
      <c r="C111" s="110">
        <v>68</v>
      </c>
      <c r="D111" s="111">
        <v>31.02</v>
      </c>
      <c r="E111" s="111">
        <v>2109.36</v>
      </c>
      <c r="F111" s="60" t="s">
        <v>12</v>
      </c>
    </row>
    <row r="112" spans="2:6">
      <c r="B112" s="109">
        <v>0.69270833333333337</v>
      </c>
      <c r="C112" s="110">
        <v>262</v>
      </c>
      <c r="D112" s="111">
        <v>31.02</v>
      </c>
      <c r="E112" s="111">
        <v>8127.24</v>
      </c>
      <c r="F112" s="60" t="s">
        <v>12</v>
      </c>
    </row>
    <row r="113" spans="2:6">
      <c r="B113" s="109">
        <v>0.69270833333333337</v>
      </c>
      <c r="C113" s="110">
        <v>321</v>
      </c>
      <c r="D113" s="111">
        <v>31.02</v>
      </c>
      <c r="E113" s="111">
        <v>9957.42</v>
      </c>
      <c r="F113" s="60" t="s">
        <v>12</v>
      </c>
    </row>
    <row r="114" spans="2:6">
      <c r="B114" s="109">
        <v>0.69550925925925922</v>
      </c>
      <c r="C114" s="110">
        <v>154</v>
      </c>
      <c r="D114" s="111">
        <v>31</v>
      </c>
      <c r="E114" s="111">
        <v>4774</v>
      </c>
      <c r="F114" s="60" t="s">
        <v>12</v>
      </c>
    </row>
    <row r="115" spans="2:6">
      <c r="B115" s="109">
        <v>0.69726851851851857</v>
      </c>
      <c r="C115" s="110">
        <v>312</v>
      </c>
      <c r="D115" s="111">
        <v>30.98</v>
      </c>
      <c r="E115" s="111">
        <v>9665.76</v>
      </c>
      <c r="F115" s="60" t="s">
        <v>12</v>
      </c>
    </row>
    <row r="116" spans="2:6">
      <c r="B116" s="109">
        <v>0.69843750000000004</v>
      </c>
      <c r="C116" s="110">
        <v>729</v>
      </c>
      <c r="D116" s="111">
        <v>30.96</v>
      </c>
      <c r="E116" s="111">
        <v>22569.84</v>
      </c>
      <c r="F116" s="60" t="s">
        <v>12</v>
      </c>
    </row>
    <row r="117" spans="2:6">
      <c r="B117" s="109">
        <v>0.70703703703703702</v>
      </c>
      <c r="C117" s="110">
        <v>243</v>
      </c>
      <c r="D117" s="111">
        <v>31.04</v>
      </c>
      <c r="E117" s="111">
        <v>7542.7199999999993</v>
      </c>
      <c r="F117" s="60" t="s">
        <v>12</v>
      </c>
    </row>
    <row r="118" spans="2:6">
      <c r="B118" s="109">
        <v>0.71302083333333333</v>
      </c>
      <c r="C118" s="110">
        <v>309</v>
      </c>
      <c r="D118" s="111">
        <v>31.14</v>
      </c>
      <c r="E118" s="111">
        <v>9622.26</v>
      </c>
      <c r="F118" s="60" t="s">
        <v>12</v>
      </c>
    </row>
    <row r="119" spans="2:6">
      <c r="B119" s="109">
        <v>0.71302083333333333</v>
      </c>
      <c r="C119" s="110">
        <v>662</v>
      </c>
      <c r="D119" s="111">
        <v>31.14</v>
      </c>
      <c r="E119" s="111">
        <v>20614.68</v>
      </c>
      <c r="F119" s="60" t="s">
        <v>12</v>
      </c>
    </row>
    <row r="120" spans="2:6">
      <c r="B120" s="109">
        <v>0.71303240740740736</v>
      </c>
      <c r="C120" s="110">
        <v>835</v>
      </c>
      <c r="D120" s="111">
        <v>31.12</v>
      </c>
      <c r="E120" s="111">
        <v>25985.200000000001</v>
      </c>
      <c r="F120" s="60" t="s">
        <v>12</v>
      </c>
    </row>
    <row r="121" spans="2:6">
      <c r="B121" s="109">
        <v>0.72094907407407405</v>
      </c>
      <c r="C121" s="110">
        <v>319</v>
      </c>
      <c r="D121" s="111">
        <v>30.98</v>
      </c>
      <c r="E121" s="111">
        <v>9882.6200000000008</v>
      </c>
      <c r="F121" s="60" t="s">
        <v>12</v>
      </c>
    </row>
    <row r="122" spans="2:6">
      <c r="B122" s="109"/>
      <c r="C122" s="110"/>
      <c r="D122" s="111"/>
      <c r="E122" s="111"/>
      <c r="F122" s="60"/>
    </row>
    <row r="123" spans="2:6">
      <c r="B123" s="109"/>
      <c r="C123" s="110"/>
      <c r="D123" s="111"/>
      <c r="E123" s="111"/>
      <c r="F123" s="60"/>
    </row>
    <row r="124" spans="2:6">
      <c r="B124" s="109"/>
      <c r="C124" s="110"/>
      <c r="D124" s="111"/>
      <c r="E124" s="111"/>
      <c r="F124" s="60"/>
    </row>
    <row r="125" spans="2:6">
      <c r="B125" s="109"/>
      <c r="C125" s="110"/>
      <c r="D125" s="111"/>
      <c r="E125" s="111"/>
      <c r="F125" s="60"/>
    </row>
    <row r="126" spans="2:6">
      <c r="B126" s="109"/>
      <c r="C126" s="110"/>
      <c r="D126" s="111"/>
      <c r="E126" s="111"/>
      <c r="F126" s="60"/>
    </row>
    <row r="127" spans="2:6">
      <c r="B127" s="109"/>
      <c r="C127" s="110"/>
      <c r="D127" s="111"/>
      <c r="E127" s="111"/>
      <c r="F127" s="60"/>
    </row>
    <row r="128" spans="2:6">
      <c r="B128" s="109"/>
      <c r="C128" s="110"/>
      <c r="D128" s="111"/>
      <c r="E128" s="111"/>
      <c r="F128" s="60"/>
    </row>
    <row r="129" spans="2:6">
      <c r="B129" s="109"/>
      <c r="C129" s="110"/>
      <c r="D129" s="111"/>
      <c r="E129" s="111"/>
      <c r="F129" s="60"/>
    </row>
    <row r="130" spans="2:6">
      <c r="B130" s="109"/>
      <c r="C130" s="110"/>
      <c r="D130" s="111"/>
      <c r="E130" s="111"/>
      <c r="F130" s="60"/>
    </row>
    <row r="131" spans="2:6">
      <c r="B131" s="109"/>
      <c r="C131" s="110"/>
      <c r="D131" s="111"/>
      <c r="E131" s="111"/>
      <c r="F131" s="60"/>
    </row>
    <row r="132" spans="2:6">
      <c r="B132" s="109"/>
      <c r="C132" s="110"/>
      <c r="D132" s="111"/>
      <c r="E132" s="111"/>
      <c r="F132" s="60"/>
    </row>
    <row r="133" spans="2:6">
      <c r="B133" s="109"/>
      <c r="C133" s="110"/>
      <c r="D133" s="111"/>
      <c r="E133" s="111"/>
      <c r="F133" s="60"/>
    </row>
    <row r="134" spans="2:6">
      <c r="B134" s="109"/>
      <c r="C134" s="110"/>
      <c r="D134" s="111"/>
      <c r="E134" s="111"/>
      <c r="F134" s="60"/>
    </row>
    <row r="135" spans="2:6">
      <c r="B135" s="109"/>
      <c r="C135" s="110"/>
      <c r="D135" s="111"/>
      <c r="E135" s="111"/>
      <c r="F135" s="60"/>
    </row>
    <row r="136" spans="2:6">
      <c r="B136" s="109"/>
      <c r="C136" s="110"/>
      <c r="D136" s="111"/>
      <c r="E136" s="111"/>
      <c r="F136" s="60"/>
    </row>
    <row r="137" spans="2:6">
      <c r="B137" s="109"/>
      <c r="C137" s="110"/>
      <c r="D137" s="111"/>
      <c r="E137" s="111"/>
      <c r="F137" s="60"/>
    </row>
    <row r="138" spans="2:6">
      <c r="B138" s="109"/>
      <c r="C138" s="110"/>
      <c r="D138" s="111"/>
      <c r="E138" s="111"/>
      <c r="F138" s="60"/>
    </row>
    <row r="139" spans="2:6">
      <c r="B139" s="109"/>
      <c r="C139" s="110"/>
      <c r="D139" s="111"/>
      <c r="E139" s="111"/>
      <c r="F139" s="60"/>
    </row>
    <row r="140" spans="2:6">
      <c r="B140" s="109"/>
      <c r="C140" s="110"/>
      <c r="D140" s="111"/>
      <c r="E140" s="111"/>
      <c r="F140" s="60"/>
    </row>
    <row r="141" spans="2:6">
      <c r="B141" s="109"/>
      <c r="C141" s="110"/>
      <c r="D141" s="111"/>
      <c r="E141" s="111"/>
      <c r="F141" s="60"/>
    </row>
    <row r="142" spans="2:6">
      <c r="B142" s="109"/>
      <c r="C142" s="110"/>
      <c r="D142" s="111"/>
      <c r="E142" s="111"/>
      <c r="F142" s="60"/>
    </row>
    <row r="143" spans="2:6">
      <c r="B143" s="109"/>
      <c r="C143" s="110"/>
      <c r="D143" s="111"/>
      <c r="E143" s="111"/>
      <c r="F143" s="60"/>
    </row>
    <row r="144" spans="2:6">
      <c r="B144" s="109"/>
      <c r="C144" s="110"/>
      <c r="D144" s="111"/>
      <c r="E144" s="111"/>
      <c r="F144" s="60"/>
    </row>
    <row r="145" spans="2:6">
      <c r="B145" s="109"/>
      <c r="C145" s="110"/>
      <c r="D145" s="111"/>
      <c r="E145" s="111"/>
      <c r="F145" s="60"/>
    </row>
    <row r="146" spans="2:6">
      <c r="B146" s="109"/>
      <c r="C146" s="110"/>
      <c r="D146" s="111"/>
      <c r="E146" s="111"/>
      <c r="F146" s="60"/>
    </row>
    <row r="147" spans="2:6">
      <c r="B147" s="109"/>
      <c r="C147" s="110"/>
      <c r="D147" s="111"/>
      <c r="E147" s="111"/>
      <c r="F147" s="60"/>
    </row>
    <row r="148" spans="2:6">
      <c r="B148" s="109"/>
      <c r="C148" s="110"/>
      <c r="D148" s="111"/>
      <c r="E148" s="111"/>
      <c r="F148" s="60"/>
    </row>
    <row r="149" spans="2:6">
      <c r="B149" s="109"/>
      <c r="C149" s="110"/>
      <c r="D149" s="111"/>
      <c r="E149" s="111"/>
      <c r="F149" s="60"/>
    </row>
    <row r="150" spans="2:6">
      <c r="B150" s="109"/>
      <c r="C150" s="110"/>
      <c r="D150" s="111"/>
      <c r="E150" s="111"/>
      <c r="F150" s="60"/>
    </row>
    <row r="151" spans="2:6">
      <c r="B151" s="109"/>
      <c r="C151" s="110"/>
      <c r="D151" s="111"/>
      <c r="E151" s="111"/>
      <c r="F151" s="60"/>
    </row>
    <row r="152" spans="2:6">
      <c r="B152" s="109"/>
      <c r="C152" s="110"/>
      <c r="D152" s="111"/>
      <c r="E152" s="111"/>
      <c r="F152" s="60"/>
    </row>
    <row r="153" spans="2:6">
      <c r="B153" s="109"/>
      <c r="C153" s="110"/>
      <c r="D153" s="111"/>
      <c r="E153" s="111"/>
      <c r="F153" s="60"/>
    </row>
    <row r="154" spans="2:6">
      <c r="B154" s="109"/>
      <c r="C154" s="110"/>
      <c r="D154" s="111"/>
      <c r="E154" s="111"/>
      <c r="F154" s="60"/>
    </row>
    <row r="155" spans="2:6">
      <c r="B155" s="109"/>
      <c r="C155" s="110"/>
      <c r="D155" s="111"/>
      <c r="E155" s="111"/>
      <c r="F155" s="60"/>
    </row>
    <row r="156" spans="2:6">
      <c r="B156" s="109"/>
      <c r="C156" s="110"/>
      <c r="D156" s="111"/>
      <c r="E156" s="111"/>
      <c r="F156" s="60"/>
    </row>
    <row r="157" spans="2:6">
      <c r="B157" s="109"/>
      <c r="C157" s="110"/>
      <c r="D157" s="111"/>
      <c r="E157" s="111"/>
      <c r="F157" s="60"/>
    </row>
    <row r="158" spans="2:6">
      <c r="B158" s="109"/>
      <c r="C158" s="110"/>
      <c r="D158" s="111"/>
      <c r="E158" s="111"/>
      <c r="F158" s="60"/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5">
      <c r="B165" s="34"/>
      <c r="C165" s="103"/>
      <c r="D165" s="104"/>
      <c r="E165" s="104"/>
      <c r="F165" s="105"/>
    </row>
    <row r="166" spans="2:6" ht="12.5">
      <c r="B166" s="34"/>
      <c r="C166" s="103"/>
      <c r="D166" s="104"/>
      <c r="E166" s="104"/>
      <c r="F166" s="105"/>
    </row>
    <row r="167" spans="2:6" ht="12.5">
      <c r="B167" s="34"/>
      <c r="C167" s="103"/>
      <c r="D167" s="104"/>
      <c r="E167" s="104"/>
      <c r="F167" s="105"/>
    </row>
    <row r="168" spans="2:6" ht="12.5">
      <c r="B168" s="34"/>
      <c r="C168" s="103"/>
      <c r="D168" s="104"/>
      <c r="E168" s="104"/>
      <c r="F168" s="105"/>
    </row>
    <row r="169" spans="2:6" ht="12.5">
      <c r="B169" s="34"/>
      <c r="C169" s="103"/>
      <c r="D169" s="104"/>
      <c r="E169" s="104"/>
      <c r="F169" s="105"/>
    </row>
    <row r="170" spans="2:6" ht="12.5">
      <c r="B170" s="34"/>
      <c r="C170" s="103"/>
      <c r="D170" s="104"/>
      <c r="E170" s="104"/>
      <c r="F170" s="105"/>
    </row>
    <row r="171" spans="2:6" ht="12.5">
      <c r="B171" s="34"/>
      <c r="C171" s="103"/>
      <c r="D171" s="104"/>
      <c r="E171" s="104"/>
      <c r="F171" s="105"/>
    </row>
    <row r="172" spans="2:6" ht="12.5">
      <c r="B172" s="34"/>
      <c r="C172" s="103"/>
      <c r="D172" s="104"/>
      <c r="E172" s="104"/>
      <c r="F172" s="105"/>
    </row>
    <row r="173" spans="2:6" ht="12.5">
      <c r="B173" s="34"/>
      <c r="C173" s="103"/>
      <c r="D173" s="104"/>
      <c r="E173" s="104"/>
      <c r="F173" s="105"/>
    </row>
    <row r="174" spans="2:6" ht="12.5">
      <c r="B174" s="34"/>
      <c r="C174" s="103"/>
      <c r="D174" s="104"/>
      <c r="E174" s="104"/>
      <c r="F174" s="105"/>
    </row>
    <row r="175" spans="2:6" ht="12.5">
      <c r="B175" s="34"/>
      <c r="C175" s="103"/>
      <c r="D175" s="104"/>
      <c r="E175" s="104"/>
      <c r="F175" s="105"/>
    </row>
    <row r="176" spans="2:6" ht="12.5">
      <c r="B176" s="34"/>
      <c r="C176" s="103"/>
      <c r="D176" s="104"/>
      <c r="E176" s="104"/>
      <c r="F176" s="105"/>
    </row>
    <row r="177" spans="2:6" ht="12.5">
      <c r="B177" s="34"/>
      <c r="C177" s="103"/>
      <c r="D177" s="104"/>
      <c r="E177" s="104"/>
      <c r="F177" s="105"/>
    </row>
    <row r="178" spans="2:6" ht="12.5">
      <c r="B178" s="34"/>
      <c r="C178" s="103"/>
      <c r="D178" s="104"/>
      <c r="E178" s="104"/>
      <c r="F178" s="105"/>
    </row>
    <row r="179" spans="2:6" ht="12.5">
      <c r="B179" s="34"/>
      <c r="C179" s="103"/>
      <c r="D179" s="104"/>
      <c r="E179" s="104"/>
      <c r="F179" s="105"/>
    </row>
    <row r="180" spans="2:6" ht="12.5">
      <c r="B180" s="34"/>
      <c r="C180" s="103"/>
      <c r="D180" s="104"/>
      <c r="E180" s="104"/>
      <c r="F180" s="105"/>
    </row>
    <row r="181" spans="2:6" ht="12.5">
      <c r="B181" s="34"/>
      <c r="C181" s="103"/>
      <c r="D181" s="104"/>
      <c r="E181" s="104"/>
      <c r="F181" s="105"/>
    </row>
    <row r="182" spans="2:6" ht="12.5">
      <c r="B182" s="34"/>
      <c r="C182" s="103"/>
      <c r="D182" s="104"/>
      <c r="E182" s="104"/>
      <c r="F182" s="105"/>
    </row>
    <row r="183" spans="2:6" ht="12.5">
      <c r="B183" s="34"/>
      <c r="C183" s="103"/>
      <c r="D183" s="104"/>
      <c r="E183" s="104"/>
      <c r="F183" s="105"/>
    </row>
    <row r="184" spans="2:6" ht="12.5">
      <c r="B184" s="34"/>
      <c r="C184" s="103"/>
      <c r="D184" s="104"/>
      <c r="E184" s="104"/>
      <c r="F184" s="105"/>
    </row>
    <row r="185" spans="2:6" ht="12.5">
      <c r="B185" s="34"/>
      <c r="C185" s="103"/>
      <c r="D185" s="104"/>
      <c r="E185" s="104"/>
      <c r="F185" s="105"/>
    </row>
    <row r="186" spans="2:6" ht="12.5">
      <c r="B186" s="34"/>
      <c r="C186" s="103"/>
      <c r="D186" s="104"/>
      <c r="E186" s="104"/>
      <c r="F186" s="105"/>
    </row>
    <row r="187" spans="2:6" ht="12.5">
      <c r="B187" s="34"/>
      <c r="C187" s="103"/>
      <c r="D187" s="104"/>
      <c r="E187" s="104"/>
      <c r="F187" s="105"/>
    </row>
    <row r="188" spans="2:6" ht="12.5">
      <c r="B188" s="34"/>
      <c r="C188" s="103"/>
      <c r="D188" s="104"/>
      <c r="E188" s="104"/>
      <c r="F188" s="105"/>
    </row>
    <row r="189" spans="2:6" ht="12.5">
      <c r="B189" s="34"/>
      <c r="C189" s="103"/>
      <c r="D189" s="104"/>
      <c r="E189" s="104"/>
      <c r="F189" s="105"/>
    </row>
    <row r="190" spans="2:6" ht="12.5">
      <c r="B190" s="34"/>
      <c r="C190" s="103"/>
      <c r="D190" s="104"/>
      <c r="E190" s="104"/>
      <c r="F190" s="105"/>
    </row>
    <row r="191" spans="2:6" ht="12.5">
      <c r="B191" s="34"/>
      <c r="C191" s="103"/>
      <c r="D191" s="104"/>
      <c r="E191" s="104"/>
      <c r="F191" s="105"/>
    </row>
    <row r="192" spans="2:6" ht="12.5">
      <c r="B192" s="34"/>
      <c r="C192" s="103"/>
      <c r="D192" s="104"/>
      <c r="E192" s="104"/>
      <c r="F192" s="105"/>
    </row>
    <row r="193" spans="2:6" ht="12.5">
      <c r="B193" s="34"/>
      <c r="C193" s="103"/>
      <c r="D193" s="104"/>
      <c r="E193" s="104"/>
      <c r="F193" s="105"/>
    </row>
    <row r="194" spans="2:6" ht="12.5">
      <c r="B194" s="34"/>
      <c r="C194" s="103"/>
      <c r="D194" s="104"/>
      <c r="E194" s="104"/>
      <c r="F194" s="105"/>
    </row>
    <row r="195" spans="2:6" ht="12.5">
      <c r="B195" s="34"/>
      <c r="C195" s="103"/>
      <c r="D195" s="104"/>
      <c r="E195" s="104"/>
      <c r="F195" s="105"/>
    </row>
    <row r="196" spans="2:6" ht="12.5">
      <c r="B196" s="34"/>
      <c r="C196" s="103"/>
      <c r="D196" s="104"/>
      <c r="E196" s="104"/>
      <c r="F196" s="105"/>
    </row>
    <row r="197" spans="2:6" ht="12.5">
      <c r="B197" s="34"/>
      <c r="C197" s="103"/>
      <c r="D197" s="104"/>
      <c r="E197" s="104"/>
      <c r="F197" s="105"/>
    </row>
    <row r="198" spans="2:6" ht="12.5">
      <c r="B198" s="34"/>
      <c r="C198" s="103"/>
      <c r="D198" s="104"/>
      <c r="E198" s="104"/>
      <c r="F198" s="105"/>
    </row>
    <row r="199" spans="2:6" ht="12.5">
      <c r="B199" s="34"/>
      <c r="C199" s="103"/>
      <c r="D199" s="104"/>
      <c r="E199" s="104"/>
      <c r="F199" s="105"/>
    </row>
    <row r="200" spans="2:6" ht="12.5">
      <c r="B200" s="34"/>
      <c r="C200" s="103"/>
      <c r="D200" s="104"/>
      <c r="E200" s="104"/>
      <c r="F200" s="105"/>
    </row>
    <row r="201" spans="2:6" ht="12.5">
      <c r="B201" s="34"/>
      <c r="C201" s="103"/>
      <c r="D201" s="104"/>
      <c r="E201" s="104"/>
      <c r="F201" s="105"/>
    </row>
    <row r="202" spans="2:6" ht="12.5">
      <c r="B202" s="34"/>
      <c r="C202" s="103"/>
      <c r="D202" s="104"/>
      <c r="E202" s="104"/>
      <c r="F202" s="105"/>
    </row>
    <row r="203" spans="2:6" ht="12.5">
      <c r="B203" s="34"/>
      <c r="C203" s="103"/>
      <c r="D203" s="104"/>
      <c r="E203" s="104"/>
      <c r="F203" s="105"/>
    </row>
    <row r="204" spans="2:6" ht="12.5">
      <c r="B204" s="34"/>
      <c r="C204" s="103"/>
      <c r="D204" s="104"/>
      <c r="E204" s="104"/>
      <c r="F204" s="105"/>
    </row>
    <row r="205" spans="2:6" ht="12.5">
      <c r="B205" s="34"/>
      <c r="C205" s="103"/>
      <c r="D205" s="104"/>
      <c r="E205" s="104"/>
      <c r="F205" s="105"/>
    </row>
    <row r="206" spans="2:6" ht="12.5">
      <c r="B206" s="34"/>
      <c r="C206" s="103"/>
      <c r="D206" s="104"/>
      <c r="E206" s="104"/>
      <c r="F206" s="105"/>
    </row>
    <row r="207" spans="2:6" ht="12.5">
      <c r="B207" s="34"/>
      <c r="C207" s="103"/>
      <c r="D207" s="104"/>
      <c r="E207" s="104"/>
      <c r="F207" s="105"/>
    </row>
    <row r="208" spans="2:6" ht="12.5">
      <c r="B208" s="34"/>
      <c r="C208" s="103"/>
      <c r="D208" s="104"/>
      <c r="E208" s="104"/>
      <c r="F208" s="105"/>
    </row>
    <row r="209" spans="2:6" ht="12.5">
      <c r="B209" s="34"/>
      <c r="C209" s="103"/>
      <c r="D209" s="104"/>
      <c r="E209" s="104"/>
      <c r="F209" s="105"/>
    </row>
    <row r="210" spans="2:6" ht="12.5">
      <c r="B210" s="34"/>
      <c r="C210" s="103"/>
      <c r="D210" s="104"/>
      <c r="E210" s="104"/>
      <c r="F210" s="105"/>
    </row>
    <row r="211" spans="2:6" ht="12.5">
      <c r="B211" s="34"/>
      <c r="C211" s="103"/>
      <c r="D211" s="104"/>
      <c r="E211" s="104"/>
      <c r="F211" s="105"/>
    </row>
    <row r="212" spans="2:6" ht="12.5">
      <c r="B212" s="34"/>
      <c r="C212" s="103"/>
      <c r="D212" s="104"/>
      <c r="E212" s="104"/>
      <c r="F212" s="105"/>
    </row>
    <row r="213" spans="2:6" ht="12.5">
      <c r="B213" s="34"/>
      <c r="C213" s="103"/>
      <c r="D213" s="104"/>
      <c r="E213" s="104"/>
      <c r="F213" s="105"/>
    </row>
    <row r="214" spans="2:6" ht="12.5">
      <c r="B214" s="34"/>
      <c r="C214" s="103"/>
      <c r="D214" s="104"/>
      <c r="E214" s="104"/>
      <c r="F214" s="105"/>
    </row>
    <row r="215" spans="2:6" ht="12.5">
      <c r="B215" s="34"/>
      <c r="C215" s="103"/>
      <c r="D215" s="104"/>
      <c r="E215" s="104"/>
      <c r="F215" s="105"/>
    </row>
    <row r="216" spans="2:6" ht="12.5">
      <c r="B216" s="34"/>
      <c r="C216" s="103"/>
      <c r="D216" s="104"/>
      <c r="E216" s="104"/>
      <c r="F216" s="105"/>
    </row>
    <row r="217" spans="2:6" ht="12.5">
      <c r="B217" s="34"/>
      <c r="C217" s="103"/>
      <c r="D217" s="104"/>
      <c r="E217" s="104"/>
      <c r="F217" s="105"/>
    </row>
    <row r="218" spans="2:6" ht="12.5">
      <c r="B218" s="34"/>
      <c r="C218" s="103"/>
      <c r="D218" s="104"/>
      <c r="E218" s="104"/>
      <c r="F218" s="105"/>
    </row>
    <row r="219" spans="2:6" ht="12.5">
      <c r="B219" s="34"/>
      <c r="C219" s="103"/>
      <c r="D219" s="104"/>
      <c r="E219" s="104"/>
      <c r="F219" s="105"/>
    </row>
    <row r="220" spans="2:6" ht="12.5">
      <c r="B220" s="34"/>
      <c r="C220" s="103"/>
      <c r="D220" s="104"/>
      <c r="E220" s="104"/>
      <c r="F220" s="105"/>
    </row>
    <row r="221" spans="2:6" ht="12.5">
      <c r="B221" s="34"/>
      <c r="C221" s="103"/>
      <c r="D221" s="104"/>
      <c r="E221" s="104"/>
      <c r="F221" s="105"/>
    </row>
    <row r="222" spans="2:6" ht="12.5">
      <c r="B222" s="34"/>
      <c r="C222" s="103"/>
      <c r="D222" s="104"/>
      <c r="E222" s="104"/>
      <c r="F222" s="105"/>
    </row>
    <row r="223" spans="2:6" ht="12.5">
      <c r="B223" s="34"/>
      <c r="C223" s="103"/>
      <c r="D223" s="104"/>
      <c r="E223" s="104"/>
      <c r="F223" s="105"/>
    </row>
    <row r="224" spans="2:6" ht="12.5">
      <c r="B224" s="34"/>
      <c r="C224" s="103"/>
      <c r="D224" s="104"/>
      <c r="E224" s="104"/>
      <c r="F224" s="105"/>
    </row>
    <row r="225" spans="2:6" ht="12.5">
      <c r="B225" s="34"/>
      <c r="C225" s="103"/>
      <c r="D225" s="104"/>
      <c r="E225" s="104"/>
      <c r="F225" s="105"/>
    </row>
    <row r="226" spans="2:6" ht="12.5">
      <c r="B226" s="34"/>
      <c r="C226" s="103"/>
      <c r="D226" s="104"/>
      <c r="E226" s="104"/>
      <c r="F226" s="105"/>
    </row>
    <row r="227" spans="2:6" ht="12.5">
      <c r="B227" s="34"/>
      <c r="C227" s="103"/>
      <c r="D227" s="104"/>
      <c r="E227" s="104"/>
      <c r="F227" s="105"/>
    </row>
    <row r="228" spans="2:6" ht="12.5">
      <c r="B228" s="34"/>
      <c r="C228" s="103"/>
      <c r="D228" s="104"/>
      <c r="E228" s="104"/>
      <c r="F228" s="105"/>
    </row>
    <row r="229" spans="2:6" ht="12.5">
      <c r="B229" s="34"/>
      <c r="C229" s="103"/>
      <c r="D229" s="104"/>
      <c r="E229" s="104"/>
      <c r="F229" s="105"/>
    </row>
    <row r="230" spans="2:6" ht="12.5">
      <c r="B230" s="34"/>
      <c r="C230" s="103"/>
      <c r="D230" s="104"/>
      <c r="E230" s="104"/>
      <c r="F230" s="105"/>
    </row>
    <row r="231" spans="2:6" ht="12.5">
      <c r="B231" s="34"/>
      <c r="C231" s="103"/>
      <c r="D231" s="104"/>
      <c r="E231" s="104"/>
      <c r="F231" s="105"/>
    </row>
    <row r="232" spans="2:6" ht="12.5">
      <c r="B232" s="34"/>
      <c r="C232" s="103"/>
      <c r="D232" s="104"/>
      <c r="E232" s="104"/>
      <c r="F232" s="105"/>
    </row>
    <row r="233" spans="2:6" ht="12.5">
      <c r="B233" s="34"/>
      <c r="C233" s="103"/>
      <c r="D233" s="104"/>
      <c r="E233" s="104"/>
      <c r="F233" s="105"/>
    </row>
    <row r="234" spans="2:6" ht="12.5">
      <c r="B234" s="34"/>
      <c r="C234" s="103"/>
      <c r="D234" s="104"/>
      <c r="E234" s="104"/>
      <c r="F234" s="105"/>
    </row>
    <row r="235" spans="2:6" ht="12.5">
      <c r="B235" s="34"/>
      <c r="C235" s="103"/>
      <c r="D235" s="104"/>
      <c r="E235" s="104"/>
      <c r="F235" s="105"/>
    </row>
    <row r="236" spans="2:6" ht="12.5">
      <c r="B236" s="34"/>
      <c r="C236" s="103"/>
      <c r="D236" s="104"/>
      <c r="E236" s="104"/>
      <c r="F236" s="105"/>
    </row>
    <row r="237" spans="2:6" ht="12.5">
      <c r="B237" s="34"/>
      <c r="C237" s="103"/>
      <c r="D237" s="104"/>
      <c r="E237" s="104"/>
      <c r="F237" s="105"/>
    </row>
    <row r="238" spans="2:6" ht="12.5">
      <c r="B238" s="34"/>
      <c r="C238" s="103"/>
      <c r="D238" s="104"/>
      <c r="E238" s="104"/>
      <c r="F238" s="105"/>
    </row>
    <row r="239" spans="2:6" ht="12.5">
      <c r="B239" s="34"/>
      <c r="C239" s="103"/>
      <c r="D239" s="104"/>
      <c r="E239" s="104"/>
      <c r="F239" s="105"/>
    </row>
    <row r="240" spans="2:6" ht="12.5">
      <c r="B240" s="34"/>
      <c r="C240" s="103"/>
      <c r="D240" s="104"/>
      <c r="E240" s="104"/>
      <c r="F240" s="105"/>
    </row>
    <row r="241" spans="2:6" ht="12.5">
      <c r="B241" s="34"/>
      <c r="C241" s="103"/>
      <c r="D241" s="104"/>
      <c r="E241" s="104"/>
      <c r="F241" s="105"/>
    </row>
    <row r="242" spans="2:6" ht="12.5">
      <c r="B242" s="34"/>
      <c r="C242" s="103"/>
      <c r="D242" s="104"/>
      <c r="E242" s="104"/>
      <c r="F242" s="105"/>
    </row>
    <row r="243" spans="2:6" ht="12.5">
      <c r="B243" s="34"/>
      <c r="C243" s="103"/>
      <c r="D243" s="104"/>
      <c r="E243" s="104"/>
      <c r="F243" s="105"/>
    </row>
    <row r="244" spans="2:6" ht="12.5">
      <c r="B244" s="34"/>
      <c r="C244" s="103"/>
      <c r="D244" s="104"/>
      <c r="E244" s="104"/>
      <c r="F244" s="105"/>
    </row>
    <row r="245" spans="2:6" ht="12.5">
      <c r="B245" s="34"/>
      <c r="C245" s="103"/>
      <c r="D245" s="104"/>
      <c r="E245" s="104"/>
      <c r="F245" s="105"/>
    </row>
    <row r="246" spans="2:6" ht="12.5">
      <c r="B246" s="34"/>
      <c r="C246" s="103"/>
      <c r="D246" s="104"/>
      <c r="E246" s="104"/>
      <c r="F246" s="105"/>
    </row>
    <row r="247" spans="2:6" ht="12.5">
      <c r="B247" s="34"/>
      <c r="C247" s="103"/>
      <c r="D247" s="104"/>
      <c r="E247" s="104"/>
      <c r="F247" s="105"/>
    </row>
    <row r="248" spans="2:6" ht="12.5">
      <c r="B248" s="34"/>
      <c r="C248" s="103"/>
      <c r="D248" s="104"/>
      <c r="E248" s="104"/>
      <c r="F248" s="105"/>
    </row>
  </sheetData>
  <conditionalFormatting sqref="D15:D19">
    <cfRule type="expression" dxfId="4" priority="1">
      <formula>$D15&gt;#REF!</formula>
    </cfRule>
  </conditionalFormatting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866E1-3ED8-444E-B05E-C24EF7709359}">
  <dimension ref="B1:L248"/>
  <sheetViews>
    <sheetView showGridLines="0" zoomScaleNormal="100" workbookViewId="0">
      <pane ySplit="9" topLeftCell="A14" activePane="bottomLeft" state="frozen"/>
      <selection pane="bottomLeft" sqref="A1:XFD1048576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46085</v>
      </c>
      <c r="C15" s="58">
        <f>SUMIF(F21:F5001,F15,C21:C5001)</f>
        <v>28626</v>
      </c>
      <c r="D15" s="59">
        <f>E15/C15</f>
        <v>31.299689792496327</v>
      </c>
      <c r="E15" s="59">
        <f>SUMIF(F21:F5001,F15,E21:E5001)</f>
        <v>895984.91999999981</v>
      </c>
      <c r="F15" s="60" t="s">
        <v>12</v>
      </c>
    </row>
    <row r="16" spans="2:10">
      <c r="B16" s="26">
        <f>B15</f>
        <v>46085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46085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46085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0.37920138888888888</v>
      </c>
      <c r="C21" s="110">
        <v>1043</v>
      </c>
      <c r="D21" s="111">
        <v>31.28</v>
      </c>
      <c r="E21" s="111">
        <f>+C21*D21</f>
        <v>32625.040000000001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0.38215277777777779</v>
      </c>
      <c r="C22" s="110">
        <v>709</v>
      </c>
      <c r="D22" s="111">
        <v>31.26</v>
      </c>
      <c r="E22" s="111">
        <f t="shared" ref="E22:E85" si="0">+C22*D22</f>
        <v>22163.34</v>
      </c>
      <c r="F22" s="60" t="s">
        <v>12</v>
      </c>
    </row>
    <row r="23" spans="2:12">
      <c r="B23" s="109">
        <v>0.38453703703703701</v>
      </c>
      <c r="C23" s="110">
        <v>383</v>
      </c>
      <c r="D23" s="111">
        <v>31.3</v>
      </c>
      <c r="E23" s="111">
        <f t="shared" si="0"/>
        <v>11987.9</v>
      </c>
      <c r="F23" s="60" t="s">
        <v>12</v>
      </c>
    </row>
    <row r="24" spans="2:12">
      <c r="B24" s="109">
        <v>0.38549768518518518</v>
      </c>
      <c r="C24" s="110">
        <v>89</v>
      </c>
      <c r="D24" s="111">
        <v>31.26</v>
      </c>
      <c r="E24" s="111">
        <f t="shared" si="0"/>
        <v>2782.1400000000003</v>
      </c>
      <c r="F24" s="60" t="s">
        <v>12</v>
      </c>
    </row>
    <row r="25" spans="2:12">
      <c r="B25" s="109">
        <v>0.38549768518518518</v>
      </c>
      <c r="C25" s="110">
        <v>282</v>
      </c>
      <c r="D25" s="111">
        <v>31.26</v>
      </c>
      <c r="E25" s="111">
        <f t="shared" si="0"/>
        <v>8815.32</v>
      </c>
      <c r="F25" s="60" t="s">
        <v>12</v>
      </c>
    </row>
    <row r="26" spans="2:12">
      <c r="B26" s="109">
        <v>0.38667824074074075</v>
      </c>
      <c r="C26" s="110">
        <v>31</v>
      </c>
      <c r="D26" s="111">
        <v>31.18</v>
      </c>
      <c r="E26" s="111">
        <f t="shared" si="0"/>
        <v>966.58</v>
      </c>
      <c r="F26" s="60" t="s">
        <v>12</v>
      </c>
    </row>
    <row r="27" spans="2:12">
      <c r="B27" s="109">
        <v>0.38674768518518521</v>
      </c>
      <c r="C27" s="110">
        <v>134</v>
      </c>
      <c r="D27" s="111">
        <v>31.18</v>
      </c>
      <c r="E27" s="111">
        <f t="shared" si="0"/>
        <v>4178.12</v>
      </c>
      <c r="F27" s="60" t="s">
        <v>12</v>
      </c>
    </row>
    <row r="28" spans="2:12">
      <c r="B28" s="109">
        <v>0.38790509259259259</v>
      </c>
      <c r="C28" s="110">
        <v>148</v>
      </c>
      <c r="D28" s="111">
        <v>31.12</v>
      </c>
      <c r="E28" s="111">
        <f t="shared" si="0"/>
        <v>4605.76</v>
      </c>
      <c r="F28" s="60" t="s">
        <v>12</v>
      </c>
    </row>
    <row r="29" spans="2:12">
      <c r="B29" s="109">
        <v>0.38907407407407407</v>
      </c>
      <c r="C29" s="110">
        <v>282</v>
      </c>
      <c r="D29" s="111">
        <v>31.14</v>
      </c>
      <c r="E29" s="111">
        <f t="shared" si="0"/>
        <v>8781.48</v>
      </c>
      <c r="F29" s="60" t="s">
        <v>12</v>
      </c>
    </row>
    <row r="30" spans="2:12">
      <c r="B30" s="109">
        <v>0.39333333333333331</v>
      </c>
      <c r="C30" s="110">
        <v>708</v>
      </c>
      <c r="D30" s="111">
        <v>31.06</v>
      </c>
      <c r="E30" s="111">
        <f t="shared" si="0"/>
        <v>21990.48</v>
      </c>
      <c r="F30" s="60" t="s">
        <v>12</v>
      </c>
    </row>
    <row r="31" spans="2:12">
      <c r="B31" s="109">
        <v>0.39923611111111112</v>
      </c>
      <c r="C31" s="110">
        <v>827</v>
      </c>
      <c r="D31" s="111">
        <v>31.12</v>
      </c>
      <c r="E31" s="111">
        <f t="shared" si="0"/>
        <v>25736.240000000002</v>
      </c>
      <c r="F31" s="60" t="s">
        <v>12</v>
      </c>
    </row>
    <row r="32" spans="2:12">
      <c r="B32" s="109">
        <v>0.40387731481481481</v>
      </c>
      <c r="C32" s="110">
        <v>624</v>
      </c>
      <c r="D32" s="111">
        <v>31.16</v>
      </c>
      <c r="E32" s="111">
        <f t="shared" si="0"/>
        <v>19443.84</v>
      </c>
      <c r="F32" s="60" t="s">
        <v>12</v>
      </c>
    </row>
    <row r="33" spans="2:6">
      <c r="B33" s="109">
        <v>0.40780092592592593</v>
      </c>
      <c r="C33" s="110">
        <v>412</v>
      </c>
      <c r="D33" s="111">
        <v>31.16</v>
      </c>
      <c r="E33" s="111">
        <f t="shared" si="0"/>
        <v>12837.92</v>
      </c>
      <c r="F33" s="60" t="s">
        <v>12</v>
      </c>
    </row>
    <row r="34" spans="2:6">
      <c r="B34" s="109">
        <v>0.40844907407407405</v>
      </c>
      <c r="C34" s="110">
        <v>234</v>
      </c>
      <c r="D34" s="111">
        <v>31.08</v>
      </c>
      <c r="E34" s="111">
        <f t="shared" si="0"/>
        <v>7272.7199999999993</v>
      </c>
      <c r="F34" s="60" t="s">
        <v>12</v>
      </c>
    </row>
    <row r="35" spans="2:6">
      <c r="B35" s="109">
        <v>0.41268518518518521</v>
      </c>
      <c r="C35" s="110">
        <v>470</v>
      </c>
      <c r="D35" s="111">
        <v>31.06</v>
      </c>
      <c r="E35" s="111">
        <f t="shared" si="0"/>
        <v>14598.199999999999</v>
      </c>
      <c r="F35" s="60" t="s">
        <v>12</v>
      </c>
    </row>
    <row r="36" spans="2:6">
      <c r="B36" s="109">
        <v>0.42219907407407409</v>
      </c>
      <c r="C36" s="110">
        <v>268</v>
      </c>
      <c r="D36" s="111">
        <v>31.12</v>
      </c>
      <c r="E36" s="111">
        <f t="shared" si="0"/>
        <v>8340.16</v>
      </c>
      <c r="F36" s="60" t="s">
        <v>12</v>
      </c>
    </row>
    <row r="37" spans="2:6">
      <c r="B37" s="109">
        <v>0.42228009259259258</v>
      </c>
      <c r="C37" s="110">
        <v>659</v>
      </c>
      <c r="D37" s="111">
        <v>31.1</v>
      </c>
      <c r="E37" s="111">
        <f t="shared" si="0"/>
        <v>20494.900000000001</v>
      </c>
      <c r="F37" s="60" t="s">
        <v>12</v>
      </c>
    </row>
    <row r="38" spans="2:6">
      <c r="B38" s="109">
        <v>0.43024305555555553</v>
      </c>
      <c r="C38" s="110">
        <v>502</v>
      </c>
      <c r="D38" s="111">
        <v>31.18</v>
      </c>
      <c r="E38" s="111">
        <f t="shared" si="0"/>
        <v>15652.36</v>
      </c>
      <c r="F38" s="60" t="s">
        <v>12</v>
      </c>
    </row>
    <row r="39" spans="2:6">
      <c r="B39" s="109">
        <v>0.43085648148148148</v>
      </c>
      <c r="C39" s="110">
        <v>188</v>
      </c>
      <c r="D39" s="111">
        <v>31.14</v>
      </c>
      <c r="E39" s="111">
        <f t="shared" si="0"/>
        <v>5854.32</v>
      </c>
      <c r="F39" s="60" t="s">
        <v>12</v>
      </c>
    </row>
    <row r="40" spans="2:6">
      <c r="B40" s="109">
        <v>0.4379513888888889</v>
      </c>
      <c r="C40" s="110">
        <v>584</v>
      </c>
      <c r="D40" s="111">
        <v>31.22</v>
      </c>
      <c r="E40" s="111">
        <f t="shared" si="0"/>
        <v>18232.48</v>
      </c>
      <c r="F40" s="60" t="s">
        <v>12</v>
      </c>
    </row>
    <row r="41" spans="2:6">
      <c r="B41" s="109">
        <v>0.4551736111111111</v>
      </c>
      <c r="C41" s="110">
        <v>149</v>
      </c>
      <c r="D41" s="111">
        <v>31.3</v>
      </c>
      <c r="E41" s="111">
        <f t="shared" si="0"/>
        <v>4663.7</v>
      </c>
      <c r="F41" s="60" t="s">
        <v>12</v>
      </c>
    </row>
    <row r="42" spans="2:6">
      <c r="B42" s="109">
        <v>0.4551736111111111</v>
      </c>
      <c r="C42" s="110">
        <v>443</v>
      </c>
      <c r="D42" s="111">
        <v>31.3</v>
      </c>
      <c r="E42" s="111">
        <f t="shared" si="0"/>
        <v>13865.9</v>
      </c>
      <c r="F42" s="60" t="s">
        <v>12</v>
      </c>
    </row>
    <row r="43" spans="2:6">
      <c r="B43" s="109">
        <v>0.45620370370370372</v>
      </c>
      <c r="C43" s="110">
        <v>209</v>
      </c>
      <c r="D43" s="111">
        <v>31.28</v>
      </c>
      <c r="E43" s="111">
        <f t="shared" si="0"/>
        <v>6537.52</v>
      </c>
      <c r="F43" s="60" t="s">
        <v>12</v>
      </c>
    </row>
    <row r="44" spans="2:6">
      <c r="B44" s="109">
        <v>0.45810185185185187</v>
      </c>
      <c r="C44" s="110">
        <v>78</v>
      </c>
      <c r="D44" s="111">
        <v>31.32</v>
      </c>
      <c r="E44" s="111">
        <f t="shared" si="0"/>
        <v>2442.96</v>
      </c>
      <c r="F44" s="60" t="s">
        <v>12</v>
      </c>
    </row>
    <row r="45" spans="2:6">
      <c r="B45" s="109">
        <v>0.45810185185185187</v>
      </c>
      <c r="C45" s="110">
        <v>75</v>
      </c>
      <c r="D45" s="111">
        <v>31.32</v>
      </c>
      <c r="E45" s="111">
        <f t="shared" si="0"/>
        <v>2349</v>
      </c>
      <c r="F45" s="60" t="s">
        <v>12</v>
      </c>
    </row>
    <row r="46" spans="2:6">
      <c r="B46" s="109">
        <v>0.45822916666666669</v>
      </c>
      <c r="C46" s="110">
        <v>494</v>
      </c>
      <c r="D46" s="111">
        <v>31.3</v>
      </c>
      <c r="E46" s="111">
        <f t="shared" si="0"/>
        <v>15462.2</v>
      </c>
      <c r="F46" s="60" t="s">
        <v>12</v>
      </c>
    </row>
    <row r="47" spans="2:6">
      <c r="B47" s="109">
        <v>0.45822916666666669</v>
      </c>
      <c r="C47" s="110">
        <v>123</v>
      </c>
      <c r="D47" s="111">
        <v>31.3</v>
      </c>
      <c r="E47" s="111">
        <f t="shared" si="0"/>
        <v>3849.9</v>
      </c>
      <c r="F47" s="60" t="s">
        <v>12</v>
      </c>
    </row>
    <row r="48" spans="2:6">
      <c r="B48" s="109">
        <v>0.46111111111111114</v>
      </c>
      <c r="C48" s="110">
        <v>97</v>
      </c>
      <c r="D48" s="111">
        <v>31.24</v>
      </c>
      <c r="E48" s="111">
        <f t="shared" si="0"/>
        <v>3030.2799999999997</v>
      </c>
      <c r="F48" s="60" t="s">
        <v>12</v>
      </c>
    </row>
    <row r="49" spans="2:6">
      <c r="B49" s="109">
        <v>0.46282407407407405</v>
      </c>
      <c r="C49" s="110">
        <v>104</v>
      </c>
      <c r="D49" s="111">
        <v>31.16</v>
      </c>
      <c r="E49" s="111">
        <f t="shared" si="0"/>
        <v>3240.64</v>
      </c>
      <c r="F49" s="60" t="s">
        <v>12</v>
      </c>
    </row>
    <row r="50" spans="2:6">
      <c r="B50" s="109">
        <v>0.46369212962962963</v>
      </c>
      <c r="C50" s="110">
        <v>113</v>
      </c>
      <c r="D50" s="111">
        <v>31.12</v>
      </c>
      <c r="E50" s="111">
        <f t="shared" si="0"/>
        <v>3516.56</v>
      </c>
      <c r="F50" s="60" t="s">
        <v>12</v>
      </c>
    </row>
    <row r="51" spans="2:6">
      <c r="B51" s="109">
        <v>0.46528935185185183</v>
      </c>
      <c r="C51" s="110">
        <v>106</v>
      </c>
      <c r="D51" s="111">
        <v>31.1</v>
      </c>
      <c r="E51" s="111">
        <f t="shared" si="0"/>
        <v>3296.6000000000004</v>
      </c>
      <c r="F51" s="60" t="s">
        <v>12</v>
      </c>
    </row>
    <row r="52" spans="2:6">
      <c r="B52" s="109">
        <v>0.46599537037037037</v>
      </c>
      <c r="C52" s="110">
        <v>106</v>
      </c>
      <c r="D52" s="111">
        <v>31.2</v>
      </c>
      <c r="E52" s="111">
        <f t="shared" si="0"/>
        <v>3307.2</v>
      </c>
      <c r="F52" s="60" t="s">
        <v>12</v>
      </c>
    </row>
    <row r="53" spans="2:6">
      <c r="B53" s="109">
        <v>0.46806712962962965</v>
      </c>
      <c r="C53" s="110">
        <v>154</v>
      </c>
      <c r="D53" s="111">
        <v>31.28</v>
      </c>
      <c r="E53" s="111">
        <f t="shared" si="0"/>
        <v>4817.12</v>
      </c>
      <c r="F53" s="60" t="s">
        <v>12</v>
      </c>
    </row>
    <row r="54" spans="2:6">
      <c r="B54" s="109">
        <v>0.47238425925925925</v>
      </c>
      <c r="C54" s="110">
        <v>184</v>
      </c>
      <c r="D54" s="111">
        <v>31.32</v>
      </c>
      <c r="E54" s="111">
        <f t="shared" si="0"/>
        <v>5762.88</v>
      </c>
      <c r="F54" s="60" t="s">
        <v>12</v>
      </c>
    </row>
    <row r="55" spans="2:6">
      <c r="B55" s="109">
        <v>0.47363425925925928</v>
      </c>
      <c r="C55" s="110">
        <v>108</v>
      </c>
      <c r="D55" s="111">
        <v>31.3</v>
      </c>
      <c r="E55" s="111">
        <f t="shared" si="0"/>
        <v>3380.4</v>
      </c>
      <c r="F55" s="60" t="s">
        <v>12</v>
      </c>
    </row>
    <row r="56" spans="2:6">
      <c r="B56" s="109">
        <v>0.48001157407407408</v>
      </c>
      <c r="C56" s="110">
        <v>391</v>
      </c>
      <c r="D56" s="111">
        <v>31.38</v>
      </c>
      <c r="E56" s="111">
        <f t="shared" si="0"/>
        <v>12269.58</v>
      </c>
      <c r="F56" s="60" t="s">
        <v>12</v>
      </c>
    </row>
    <row r="57" spans="2:6">
      <c r="B57" s="109">
        <v>0.48523148148148149</v>
      </c>
      <c r="C57" s="110">
        <v>126</v>
      </c>
      <c r="D57" s="111">
        <v>31.38</v>
      </c>
      <c r="E57" s="111">
        <f t="shared" si="0"/>
        <v>3953.8799999999997</v>
      </c>
      <c r="F57" s="60" t="s">
        <v>12</v>
      </c>
    </row>
    <row r="58" spans="2:6">
      <c r="B58" s="109">
        <v>0.48523148148148149</v>
      </c>
      <c r="C58" s="110">
        <v>154</v>
      </c>
      <c r="D58" s="111">
        <v>31.38</v>
      </c>
      <c r="E58" s="111">
        <f t="shared" si="0"/>
        <v>4832.5199999999995</v>
      </c>
      <c r="F58" s="60" t="s">
        <v>12</v>
      </c>
    </row>
    <row r="59" spans="2:6">
      <c r="B59" s="109">
        <v>0.4899189814814815</v>
      </c>
      <c r="C59" s="110">
        <v>99</v>
      </c>
      <c r="D59" s="111">
        <v>31.32</v>
      </c>
      <c r="E59" s="111">
        <f t="shared" si="0"/>
        <v>3100.68</v>
      </c>
      <c r="F59" s="60" t="s">
        <v>12</v>
      </c>
    </row>
    <row r="60" spans="2:6">
      <c r="B60" s="109">
        <v>0.4899189814814815</v>
      </c>
      <c r="C60" s="110">
        <v>155</v>
      </c>
      <c r="D60" s="111">
        <v>31.32</v>
      </c>
      <c r="E60" s="111">
        <f t="shared" si="0"/>
        <v>4854.6000000000004</v>
      </c>
      <c r="F60" s="60" t="s">
        <v>12</v>
      </c>
    </row>
    <row r="61" spans="2:6">
      <c r="B61" s="109">
        <v>0.49503472222222222</v>
      </c>
      <c r="C61" s="110">
        <v>353</v>
      </c>
      <c r="D61" s="111">
        <v>31.34</v>
      </c>
      <c r="E61" s="111">
        <f t="shared" si="0"/>
        <v>11063.02</v>
      </c>
      <c r="F61" s="60" t="s">
        <v>12</v>
      </c>
    </row>
    <row r="62" spans="2:6">
      <c r="B62" s="109">
        <v>0.50696759259259261</v>
      </c>
      <c r="C62" s="110">
        <v>308</v>
      </c>
      <c r="D62" s="111">
        <v>31.44</v>
      </c>
      <c r="E62" s="111">
        <f t="shared" si="0"/>
        <v>9683.52</v>
      </c>
      <c r="F62" s="60" t="s">
        <v>12</v>
      </c>
    </row>
    <row r="63" spans="2:6">
      <c r="B63" s="109">
        <v>0.50696759259259261</v>
      </c>
      <c r="C63" s="110">
        <v>166</v>
      </c>
      <c r="D63" s="111">
        <v>31.44</v>
      </c>
      <c r="E63" s="111">
        <f t="shared" si="0"/>
        <v>5219.04</v>
      </c>
      <c r="F63" s="60" t="s">
        <v>12</v>
      </c>
    </row>
    <row r="64" spans="2:6">
      <c r="B64" s="109">
        <v>0.5084143518518518</v>
      </c>
      <c r="C64" s="110">
        <v>117</v>
      </c>
      <c r="D64" s="111">
        <v>31.38</v>
      </c>
      <c r="E64" s="111">
        <f t="shared" si="0"/>
        <v>3671.46</v>
      </c>
      <c r="F64" s="60" t="s">
        <v>12</v>
      </c>
    </row>
    <row r="65" spans="2:6">
      <c r="B65" s="109">
        <v>0.51167824074074075</v>
      </c>
      <c r="C65" s="110">
        <v>101</v>
      </c>
      <c r="D65" s="111">
        <v>31.3</v>
      </c>
      <c r="E65" s="111">
        <f t="shared" si="0"/>
        <v>3161.3</v>
      </c>
      <c r="F65" s="60" t="s">
        <v>12</v>
      </c>
    </row>
    <row r="66" spans="2:6">
      <c r="B66" s="109">
        <v>0.51696759259259262</v>
      </c>
      <c r="C66" s="110">
        <v>127</v>
      </c>
      <c r="D66" s="111">
        <v>31.3</v>
      </c>
      <c r="E66" s="111">
        <f t="shared" si="0"/>
        <v>3975.1</v>
      </c>
      <c r="F66" s="60" t="s">
        <v>12</v>
      </c>
    </row>
    <row r="67" spans="2:6">
      <c r="B67" s="109">
        <v>0.51696759259259262</v>
      </c>
      <c r="C67" s="110">
        <v>189</v>
      </c>
      <c r="D67" s="111">
        <v>31.3</v>
      </c>
      <c r="E67" s="111">
        <f t="shared" si="0"/>
        <v>5915.7</v>
      </c>
      <c r="F67" s="60" t="s">
        <v>12</v>
      </c>
    </row>
    <row r="68" spans="2:6">
      <c r="B68" s="109">
        <v>0.52039351851851856</v>
      </c>
      <c r="C68" s="110">
        <v>103</v>
      </c>
      <c r="D68" s="111">
        <v>31.26</v>
      </c>
      <c r="E68" s="111">
        <f t="shared" si="0"/>
        <v>3219.78</v>
      </c>
      <c r="F68" s="60" t="s">
        <v>12</v>
      </c>
    </row>
    <row r="69" spans="2:6">
      <c r="B69" s="109">
        <v>0.530787037037037</v>
      </c>
      <c r="C69" s="110">
        <v>500</v>
      </c>
      <c r="D69" s="111">
        <v>31.2</v>
      </c>
      <c r="E69" s="111">
        <f t="shared" si="0"/>
        <v>15600</v>
      </c>
      <c r="F69" s="60" t="s">
        <v>12</v>
      </c>
    </row>
    <row r="70" spans="2:6">
      <c r="B70" s="109">
        <v>0.54420138888888892</v>
      </c>
      <c r="C70" s="110">
        <v>598</v>
      </c>
      <c r="D70" s="111">
        <v>31.3</v>
      </c>
      <c r="E70" s="111">
        <f t="shared" si="0"/>
        <v>18717.400000000001</v>
      </c>
      <c r="F70" s="60" t="s">
        <v>12</v>
      </c>
    </row>
    <row r="71" spans="2:6">
      <c r="B71" s="109">
        <v>0.55265046296296294</v>
      </c>
      <c r="C71" s="110">
        <v>105</v>
      </c>
      <c r="D71" s="111">
        <v>31.28</v>
      </c>
      <c r="E71" s="111">
        <f t="shared" si="0"/>
        <v>3284.4</v>
      </c>
      <c r="F71" s="60" t="s">
        <v>12</v>
      </c>
    </row>
    <row r="72" spans="2:6">
      <c r="B72" s="109">
        <v>0.55265046296296294</v>
      </c>
      <c r="C72" s="110">
        <v>256</v>
      </c>
      <c r="D72" s="111">
        <v>31.28</v>
      </c>
      <c r="E72" s="111">
        <f t="shared" si="0"/>
        <v>8007.68</v>
      </c>
      <c r="F72" s="60" t="s">
        <v>12</v>
      </c>
    </row>
    <row r="73" spans="2:6">
      <c r="B73" s="109">
        <v>0.55600694444444443</v>
      </c>
      <c r="C73" s="110">
        <v>106</v>
      </c>
      <c r="D73" s="111">
        <v>31.24</v>
      </c>
      <c r="E73" s="111">
        <f t="shared" si="0"/>
        <v>3311.44</v>
      </c>
      <c r="F73" s="60" t="s">
        <v>12</v>
      </c>
    </row>
    <row r="74" spans="2:6">
      <c r="B74" s="109">
        <v>0.55722222222222217</v>
      </c>
      <c r="C74" s="110">
        <v>99</v>
      </c>
      <c r="D74" s="111">
        <v>31.22</v>
      </c>
      <c r="E74" s="111">
        <f t="shared" si="0"/>
        <v>3090.7799999999997</v>
      </c>
      <c r="F74" s="60" t="s">
        <v>12</v>
      </c>
    </row>
    <row r="75" spans="2:6">
      <c r="B75" s="109">
        <v>0.5602893518518518</v>
      </c>
      <c r="C75" s="110">
        <v>139</v>
      </c>
      <c r="D75" s="111">
        <v>31.22</v>
      </c>
      <c r="E75" s="111">
        <f t="shared" si="0"/>
        <v>4339.58</v>
      </c>
      <c r="F75" s="60" t="s">
        <v>12</v>
      </c>
    </row>
    <row r="76" spans="2:6">
      <c r="B76" s="109">
        <v>0.56628472222222226</v>
      </c>
      <c r="C76" s="110">
        <v>245</v>
      </c>
      <c r="D76" s="111">
        <v>31.16</v>
      </c>
      <c r="E76" s="111">
        <f t="shared" si="0"/>
        <v>7634.2</v>
      </c>
      <c r="F76" s="60" t="s">
        <v>12</v>
      </c>
    </row>
    <row r="77" spans="2:6">
      <c r="B77" s="109">
        <v>0.58343750000000005</v>
      </c>
      <c r="C77" s="110">
        <v>230</v>
      </c>
      <c r="D77" s="111">
        <v>31.32</v>
      </c>
      <c r="E77" s="111">
        <f t="shared" si="0"/>
        <v>7203.6</v>
      </c>
      <c r="F77" s="60" t="s">
        <v>12</v>
      </c>
    </row>
    <row r="78" spans="2:6">
      <c r="B78" s="109">
        <v>0.58343750000000005</v>
      </c>
      <c r="C78" s="110">
        <v>532</v>
      </c>
      <c r="D78" s="111">
        <v>31.32</v>
      </c>
      <c r="E78" s="111">
        <f t="shared" si="0"/>
        <v>16662.240000000002</v>
      </c>
      <c r="F78" s="60" t="s">
        <v>12</v>
      </c>
    </row>
    <row r="79" spans="2:6">
      <c r="B79" s="109">
        <v>0.5882060185185185</v>
      </c>
      <c r="C79" s="110">
        <v>211</v>
      </c>
      <c r="D79" s="111">
        <v>31.4</v>
      </c>
      <c r="E79" s="111">
        <f t="shared" si="0"/>
        <v>6625.4</v>
      </c>
      <c r="F79" s="60" t="s">
        <v>12</v>
      </c>
    </row>
    <row r="80" spans="2:6">
      <c r="B80" s="109">
        <v>0.59444444444444444</v>
      </c>
      <c r="C80" s="110">
        <v>210</v>
      </c>
      <c r="D80" s="111">
        <v>31.4</v>
      </c>
      <c r="E80" s="111">
        <f t="shared" si="0"/>
        <v>6594</v>
      </c>
      <c r="F80" s="60" t="s">
        <v>12</v>
      </c>
    </row>
    <row r="81" spans="2:6">
      <c r="B81" s="109">
        <v>0.59994212962962967</v>
      </c>
      <c r="C81" s="110">
        <v>300</v>
      </c>
      <c r="D81" s="111">
        <v>31.36</v>
      </c>
      <c r="E81" s="111">
        <f t="shared" si="0"/>
        <v>9408</v>
      </c>
      <c r="F81" s="60" t="s">
        <v>12</v>
      </c>
    </row>
    <row r="82" spans="2:6">
      <c r="B82" s="109">
        <v>0.60434027777777777</v>
      </c>
      <c r="C82" s="110">
        <v>249</v>
      </c>
      <c r="D82" s="111">
        <v>31.3</v>
      </c>
      <c r="E82" s="111">
        <f t="shared" si="0"/>
        <v>7793.7</v>
      </c>
      <c r="F82" s="60" t="s">
        <v>12</v>
      </c>
    </row>
    <row r="83" spans="2:6">
      <c r="B83" s="109">
        <v>0.616724537037037</v>
      </c>
      <c r="C83" s="110">
        <v>526</v>
      </c>
      <c r="D83" s="111">
        <v>31.42</v>
      </c>
      <c r="E83" s="111">
        <f t="shared" si="0"/>
        <v>16526.920000000002</v>
      </c>
      <c r="F83" s="60" t="s">
        <v>12</v>
      </c>
    </row>
    <row r="84" spans="2:6">
      <c r="B84" s="109">
        <v>0.62135416666666665</v>
      </c>
      <c r="C84" s="110">
        <v>288</v>
      </c>
      <c r="D84" s="111">
        <v>31.4</v>
      </c>
      <c r="E84" s="111">
        <f t="shared" si="0"/>
        <v>9043.1999999999989</v>
      </c>
      <c r="F84" s="60" t="s">
        <v>12</v>
      </c>
    </row>
    <row r="85" spans="2:6">
      <c r="B85" s="109">
        <v>0.6313657407407407</v>
      </c>
      <c r="C85" s="110">
        <v>537</v>
      </c>
      <c r="D85" s="111">
        <v>31.44</v>
      </c>
      <c r="E85" s="111">
        <f t="shared" si="0"/>
        <v>16883.280000000002</v>
      </c>
      <c r="F85" s="60" t="s">
        <v>12</v>
      </c>
    </row>
    <row r="86" spans="2:6">
      <c r="B86" s="109">
        <v>0.63545138888888886</v>
      </c>
      <c r="C86" s="110">
        <v>285</v>
      </c>
      <c r="D86" s="111">
        <v>31.42</v>
      </c>
      <c r="E86" s="111">
        <f t="shared" ref="E86:E115" si="1">+C86*D86</f>
        <v>8954.7000000000007</v>
      </c>
      <c r="F86" s="60" t="s">
        <v>12</v>
      </c>
    </row>
    <row r="87" spans="2:6">
      <c r="B87" s="109">
        <v>0.64347222222222222</v>
      </c>
      <c r="C87" s="110">
        <v>508</v>
      </c>
      <c r="D87" s="111">
        <v>31.42</v>
      </c>
      <c r="E87" s="111">
        <f t="shared" si="1"/>
        <v>15961.36</v>
      </c>
      <c r="F87" s="60" t="s">
        <v>12</v>
      </c>
    </row>
    <row r="88" spans="2:6">
      <c r="B88" s="109">
        <v>0.64910879629629625</v>
      </c>
      <c r="C88" s="110">
        <v>108</v>
      </c>
      <c r="D88" s="111">
        <v>31.5</v>
      </c>
      <c r="E88" s="111">
        <f t="shared" si="1"/>
        <v>3402</v>
      </c>
      <c r="F88" s="60" t="s">
        <v>12</v>
      </c>
    </row>
    <row r="89" spans="2:6">
      <c r="B89" s="109">
        <v>0.64927083333333335</v>
      </c>
      <c r="C89" s="110">
        <v>838</v>
      </c>
      <c r="D89" s="111">
        <v>31.48</v>
      </c>
      <c r="E89" s="111">
        <f t="shared" si="1"/>
        <v>26380.240000000002</v>
      </c>
      <c r="F89" s="60" t="s">
        <v>12</v>
      </c>
    </row>
    <row r="90" spans="2:6">
      <c r="B90" s="109">
        <v>0.65034722222222219</v>
      </c>
      <c r="C90" s="110">
        <v>163</v>
      </c>
      <c r="D90" s="111">
        <v>31.48</v>
      </c>
      <c r="E90" s="111">
        <f t="shared" si="1"/>
        <v>5131.24</v>
      </c>
      <c r="F90" s="60" t="s">
        <v>12</v>
      </c>
    </row>
    <row r="91" spans="2:6">
      <c r="B91" s="109">
        <v>0.65259259259259261</v>
      </c>
      <c r="C91" s="110">
        <v>105</v>
      </c>
      <c r="D91" s="111">
        <v>31.44</v>
      </c>
      <c r="E91" s="111">
        <f t="shared" si="1"/>
        <v>3301.2000000000003</v>
      </c>
      <c r="F91" s="60" t="s">
        <v>12</v>
      </c>
    </row>
    <row r="92" spans="2:6">
      <c r="B92" s="109">
        <v>0.65452546296296299</v>
      </c>
      <c r="C92" s="110">
        <v>255</v>
      </c>
      <c r="D92" s="111">
        <v>31.42</v>
      </c>
      <c r="E92" s="111">
        <f t="shared" si="1"/>
        <v>8012.1</v>
      </c>
      <c r="F92" s="60" t="s">
        <v>12</v>
      </c>
    </row>
    <row r="93" spans="2:6">
      <c r="B93" s="109">
        <v>0.65843750000000001</v>
      </c>
      <c r="C93" s="110">
        <v>359</v>
      </c>
      <c r="D93" s="111">
        <v>31.48</v>
      </c>
      <c r="E93" s="111">
        <f t="shared" si="1"/>
        <v>11301.32</v>
      </c>
      <c r="F93" s="60" t="s">
        <v>12</v>
      </c>
    </row>
    <row r="94" spans="2:6">
      <c r="B94" s="109">
        <v>0.6599652777777778</v>
      </c>
      <c r="C94" s="110">
        <v>311</v>
      </c>
      <c r="D94" s="111">
        <v>31.44</v>
      </c>
      <c r="E94" s="111">
        <f t="shared" si="1"/>
        <v>9777.84</v>
      </c>
      <c r="F94" s="60" t="s">
        <v>12</v>
      </c>
    </row>
    <row r="95" spans="2:6">
      <c r="B95" s="109">
        <v>0.66018518518518521</v>
      </c>
      <c r="C95" s="110">
        <v>181</v>
      </c>
      <c r="D95" s="111">
        <v>31.36</v>
      </c>
      <c r="E95" s="111">
        <f t="shared" si="1"/>
        <v>5676.16</v>
      </c>
      <c r="F95" s="60" t="s">
        <v>12</v>
      </c>
    </row>
    <row r="96" spans="2:6">
      <c r="B96" s="109">
        <v>0.66291666666666671</v>
      </c>
      <c r="C96" s="110">
        <v>109</v>
      </c>
      <c r="D96" s="111">
        <v>31.28</v>
      </c>
      <c r="E96" s="111">
        <f t="shared" si="1"/>
        <v>3409.52</v>
      </c>
      <c r="F96" s="60" t="s">
        <v>12</v>
      </c>
    </row>
    <row r="97" spans="2:6">
      <c r="B97" s="109">
        <v>0.66388888888888886</v>
      </c>
      <c r="C97" s="110">
        <v>347</v>
      </c>
      <c r="D97" s="111">
        <v>31.3</v>
      </c>
      <c r="E97" s="111">
        <f t="shared" si="1"/>
        <v>10861.1</v>
      </c>
      <c r="F97" s="60" t="s">
        <v>12</v>
      </c>
    </row>
    <row r="98" spans="2:6">
      <c r="B98" s="109">
        <v>0.66694444444444445</v>
      </c>
      <c r="C98" s="110">
        <v>431</v>
      </c>
      <c r="D98" s="111">
        <v>31.24</v>
      </c>
      <c r="E98" s="111">
        <f t="shared" si="1"/>
        <v>13464.439999999999</v>
      </c>
      <c r="F98" s="60" t="s">
        <v>12</v>
      </c>
    </row>
    <row r="99" spans="2:6">
      <c r="B99" s="109">
        <v>0.66877314814814814</v>
      </c>
      <c r="C99" s="110">
        <v>260</v>
      </c>
      <c r="D99" s="111">
        <v>31.26</v>
      </c>
      <c r="E99" s="111">
        <f t="shared" si="1"/>
        <v>8127.6</v>
      </c>
      <c r="F99" s="60" t="s">
        <v>12</v>
      </c>
    </row>
    <row r="100" spans="2:6">
      <c r="B100" s="109">
        <v>0.67452546296296301</v>
      </c>
      <c r="C100" s="110">
        <v>130</v>
      </c>
      <c r="D100" s="111">
        <v>31.34</v>
      </c>
      <c r="E100" s="111">
        <f t="shared" si="1"/>
        <v>4074.2</v>
      </c>
      <c r="F100" s="60" t="s">
        <v>12</v>
      </c>
    </row>
    <row r="101" spans="2:6">
      <c r="B101" s="109">
        <v>0.67452546296296301</v>
      </c>
      <c r="C101" s="110">
        <v>382</v>
      </c>
      <c r="D101" s="111">
        <v>31.34</v>
      </c>
      <c r="E101" s="111">
        <f t="shared" si="1"/>
        <v>11971.88</v>
      </c>
      <c r="F101" s="60" t="s">
        <v>12</v>
      </c>
    </row>
    <row r="102" spans="2:6">
      <c r="B102" s="109">
        <v>0.67715277777777783</v>
      </c>
      <c r="C102" s="110">
        <v>380</v>
      </c>
      <c r="D102" s="111">
        <v>31.34</v>
      </c>
      <c r="E102" s="111">
        <f t="shared" si="1"/>
        <v>11909.2</v>
      </c>
      <c r="F102" s="60" t="s">
        <v>12</v>
      </c>
    </row>
    <row r="103" spans="2:6">
      <c r="B103" s="109">
        <v>0.68172453703703706</v>
      </c>
      <c r="C103" s="110">
        <v>345</v>
      </c>
      <c r="D103" s="111">
        <v>31.38</v>
      </c>
      <c r="E103" s="111">
        <f t="shared" si="1"/>
        <v>10826.1</v>
      </c>
      <c r="F103" s="60" t="s">
        <v>12</v>
      </c>
    </row>
    <row r="104" spans="2:6">
      <c r="B104" s="109">
        <v>0.68197916666666669</v>
      </c>
      <c r="C104" s="110">
        <v>306</v>
      </c>
      <c r="D104" s="111">
        <v>31.38</v>
      </c>
      <c r="E104" s="111">
        <f t="shared" si="1"/>
        <v>9602.2799999999988</v>
      </c>
      <c r="F104" s="60" t="s">
        <v>12</v>
      </c>
    </row>
    <row r="105" spans="2:6">
      <c r="B105" s="109">
        <v>0.68568287037037035</v>
      </c>
      <c r="C105" s="110">
        <v>118</v>
      </c>
      <c r="D105" s="111">
        <v>31.38</v>
      </c>
      <c r="E105" s="111">
        <f t="shared" si="1"/>
        <v>3702.8399999999997</v>
      </c>
      <c r="F105" s="60" t="s">
        <v>12</v>
      </c>
    </row>
    <row r="106" spans="2:6">
      <c r="B106" s="109">
        <v>0.68568287037037035</v>
      </c>
      <c r="C106" s="110">
        <v>351</v>
      </c>
      <c r="D106" s="111">
        <v>31.38</v>
      </c>
      <c r="E106" s="111">
        <f t="shared" si="1"/>
        <v>11014.38</v>
      </c>
      <c r="F106" s="60" t="s">
        <v>12</v>
      </c>
    </row>
    <row r="107" spans="2:6">
      <c r="B107" s="109">
        <v>0.69030092592592596</v>
      </c>
      <c r="C107" s="110">
        <v>547</v>
      </c>
      <c r="D107" s="111">
        <v>31.42</v>
      </c>
      <c r="E107" s="111">
        <f t="shared" si="1"/>
        <v>17186.740000000002</v>
      </c>
      <c r="F107" s="60" t="s">
        <v>12</v>
      </c>
    </row>
    <row r="108" spans="2:6">
      <c r="B108" s="109">
        <v>0.69460648148148152</v>
      </c>
      <c r="C108" s="110">
        <v>496</v>
      </c>
      <c r="D108" s="111">
        <v>31.42</v>
      </c>
      <c r="E108" s="111">
        <f t="shared" si="1"/>
        <v>15584.320000000002</v>
      </c>
      <c r="F108" s="60" t="s">
        <v>12</v>
      </c>
    </row>
    <row r="109" spans="2:6">
      <c r="B109" s="109">
        <v>0.70024305555555555</v>
      </c>
      <c r="C109" s="110">
        <v>179</v>
      </c>
      <c r="D109" s="111">
        <v>31.36</v>
      </c>
      <c r="E109" s="111">
        <f t="shared" si="1"/>
        <v>5613.44</v>
      </c>
      <c r="F109" s="60" t="s">
        <v>12</v>
      </c>
    </row>
    <row r="110" spans="2:6">
      <c r="B110" s="109">
        <v>0.70997685185185189</v>
      </c>
      <c r="C110" s="110">
        <v>1013</v>
      </c>
      <c r="D110" s="111">
        <v>31.4</v>
      </c>
      <c r="E110" s="111">
        <f t="shared" si="1"/>
        <v>31808.199999999997</v>
      </c>
      <c r="F110" s="60" t="s">
        <v>12</v>
      </c>
    </row>
    <row r="111" spans="2:6">
      <c r="B111" s="109">
        <v>0.70997685185185189</v>
      </c>
      <c r="C111" s="110">
        <v>523</v>
      </c>
      <c r="D111" s="111">
        <v>31.38</v>
      </c>
      <c r="E111" s="111">
        <f t="shared" si="1"/>
        <v>16411.739999999998</v>
      </c>
      <c r="F111" s="60" t="s">
        <v>12</v>
      </c>
    </row>
    <row r="112" spans="2:6">
      <c r="B112" s="109">
        <v>0.71376157407407403</v>
      </c>
      <c r="C112" s="110">
        <v>14</v>
      </c>
      <c r="D112" s="111">
        <v>31.4</v>
      </c>
      <c r="E112" s="111">
        <f t="shared" si="1"/>
        <v>439.59999999999997</v>
      </c>
      <c r="F112" s="60" t="s">
        <v>12</v>
      </c>
    </row>
    <row r="113" spans="2:6">
      <c r="B113" s="109">
        <v>0.71376157407407403</v>
      </c>
      <c r="C113" s="110">
        <v>437</v>
      </c>
      <c r="D113" s="111">
        <v>31.4</v>
      </c>
      <c r="E113" s="111">
        <f t="shared" si="1"/>
        <v>13721.8</v>
      </c>
      <c r="F113" s="60" t="s">
        <v>12</v>
      </c>
    </row>
    <row r="114" spans="2:6">
      <c r="B114" s="109">
        <v>0.71424768518518522</v>
      </c>
      <c r="C114" s="110">
        <v>284</v>
      </c>
      <c r="D114" s="111">
        <v>31.38</v>
      </c>
      <c r="E114" s="111">
        <f t="shared" si="1"/>
        <v>8911.92</v>
      </c>
      <c r="F114" s="60" t="s">
        <v>12</v>
      </c>
    </row>
    <row r="115" spans="2:6">
      <c r="B115" s="109">
        <v>0.71737268518518515</v>
      </c>
      <c r="C115" s="110">
        <v>221</v>
      </c>
      <c r="D115" s="111">
        <v>31.3</v>
      </c>
      <c r="E115" s="111">
        <f t="shared" si="1"/>
        <v>6917.3</v>
      </c>
      <c r="F115" s="60" t="s">
        <v>12</v>
      </c>
    </row>
    <row r="116" spans="2:6">
      <c r="B116" s="109"/>
      <c r="C116" s="110"/>
      <c r="D116" s="111"/>
      <c r="E116" s="111"/>
      <c r="F116" s="60"/>
    </row>
    <row r="117" spans="2:6">
      <c r="B117" s="109"/>
      <c r="C117" s="110"/>
      <c r="D117" s="111"/>
      <c r="E117" s="111"/>
      <c r="F117" s="60"/>
    </row>
    <row r="118" spans="2:6">
      <c r="B118" s="109"/>
      <c r="C118" s="110"/>
      <c r="D118" s="111"/>
      <c r="E118" s="111"/>
      <c r="F118" s="60"/>
    </row>
    <row r="119" spans="2:6">
      <c r="B119" s="109"/>
      <c r="C119" s="110"/>
      <c r="D119" s="111"/>
      <c r="E119" s="111"/>
      <c r="F119" s="60"/>
    </row>
    <row r="120" spans="2:6">
      <c r="B120" s="109"/>
      <c r="C120" s="110"/>
      <c r="D120" s="111"/>
      <c r="E120" s="111"/>
      <c r="F120" s="60"/>
    </row>
    <row r="121" spans="2:6">
      <c r="B121" s="109"/>
      <c r="C121" s="110"/>
      <c r="D121" s="111"/>
      <c r="E121" s="111"/>
      <c r="F121" s="60"/>
    </row>
    <row r="122" spans="2:6">
      <c r="B122" s="109"/>
      <c r="C122" s="110"/>
      <c r="D122" s="111"/>
      <c r="E122" s="111"/>
      <c r="F122" s="60"/>
    </row>
    <row r="123" spans="2:6">
      <c r="B123" s="109"/>
      <c r="C123" s="110"/>
      <c r="D123" s="111"/>
      <c r="E123" s="111"/>
      <c r="F123" s="60"/>
    </row>
    <row r="124" spans="2:6">
      <c r="B124" s="109"/>
      <c r="C124" s="110"/>
      <c r="D124" s="111"/>
      <c r="E124" s="111"/>
      <c r="F124" s="60"/>
    </row>
    <row r="125" spans="2:6">
      <c r="B125" s="109"/>
      <c r="C125" s="110"/>
      <c r="D125" s="111"/>
      <c r="E125" s="111"/>
      <c r="F125" s="60"/>
    </row>
    <row r="126" spans="2:6">
      <c r="B126" s="109"/>
      <c r="C126" s="110"/>
      <c r="D126" s="111"/>
      <c r="E126" s="111"/>
      <c r="F126" s="60"/>
    </row>
    <row r="127" spans="2:6">
      <c r="B127" s="109"/>
      <c r="C127" s="110"/>
      <c r="D127" s="111"/>
      <c r="E127" s="111"/>
      <c r="F127" s="60"/>
    </row>
    <row r="128" spans="2:6">
      <c r="B128" s="109"/>
      <c r="C128" s="110"/>
      <c r="D128" s="111"/>
      <c r="E128" s="111"/>
      <c r="F128" s="60"/>
    </row>
    <row r="129" spans="2:6">
      <c r="B129" s="109"/>
      <c r="C129" s="110"/>
      <c r="D129" s="111"/>
      <c r="E129" s="111"/>
      <c r="F129" s="60"/>
    </row>
    <row r="130" spans="2:6">
      <c r="B130" s="109"/>
      <c r="C130" s="110"/>
      <c r="D130" s="111"/>
      <c r="E130" s="111"/>
      <c r="F130" s="60"/>
    </row>
    <row r="131" spans="2:6">
      <c r="B131" s="109"/>
      <c r="C131" s="110"/>
      <c r="D131" s="111"/>
      <c r="E131" s="111"/>
      <c r="F131" s="60"/>
    </row>
    <row r="132" spans="2:6">
      <c r="B132" s="109"/>
      <c r="C132" s="110"/>
      <c r="D132" s="111"/>
      <c r="E132" s="111"/>
      <c r="F132" s="60"/>
    </row>
    <row r="133" spans="2:6">
      <c r="B133" s="109"/>
      <c r="C133" s="110"/>
      <c r="D133" s="111"/>
      <c r="E133" s="111"/>
      <c r="F133" s="60"/>
    </row>
    <row r="134" spans="2:6">
      <c r="B134" s="109"/>
      <c r="C134" s="110"/>
      <c r="D134" s="111"/>
      <c r="E134" s="111"/>
      <c r="F134" s="60"/>
    </row>
    <row r="135" spans="2:6">
      <c r="B135" s="109"/>
      <c r="C135" s="110"/>
      <c r="D135" s="111"/>
      <c r="E135" s="111"/>
      <c r="F135" s="60"/>
    </row>
    <row r="136" spans="2:6">
      <c r="B136" s="109"/>
      <c r="C136" s="110"/>
      <c r="D136" s="111"/>
      <c r="E136" s="111"/>
      <c r="F136" s="60"/>
    </row>
    <row r="137" spans="2:6">
      <c r="B137" s="109"/>
      <c r="C137" s="110"/>
      <c r="D137" s="111"/>
      <c r="E137" s="111"/>
      <c r="F137" s="60"/>
    </row>
    <row r="138" spans="2:6">
      <c r="B138" s="109"/>
      <c r="C138" s="110"/>
      <c r="D138" s="111"/>
      <c r="E138" s="111"/>
      <c r="F138" s="60"/>
    </row>
    <row r="139" spans="2:6">
      <c r="B139" s="109"/>
      <c r="C139" s="110"/>
      <c r="D139" s="111"/>
      <c r="E139" s="111"/>
      <c r="F139" s="60"/>
    </row>
    <row r="140" spans="2:6">
      <c r="B140" s="109"/>
      <c r="C140" s="110"/>
      <c r="D140" s="111"/>
      <c r="E140" s="111"/>
      <c r="F140" s="60"/>
    </row>
    <row r="141" spans="2:6">
      <c r="B141" s="109"/>
      <c r="C141" s="110"/>
      <c r="D141" s="111"/>
      <c r="E141" s="111"/>
      <c r="F141" s="60"/>
    </row>
    <row r="142" spans="2:6">
      <c r="B142" s="109"/>
      <c r="C142" s="110"/>
      <c r="D142" s="111"/>
      <c r="E142" s="111"/>
      <c r="F142" s="60"/>
    </row>
    <row r="143" spans="2:6">
      <c r="B143" s="109"/>
      <c r="C143" s="110"/>
      <c r="D143" s="111"/>
      <c r="E143" s="111"/>
      <c r="F143" s="60"/>
    </row>
    <row r="144" spans="2:6">
      <c r="B144" s="109"/>
      <c r="C144" s="110"/>
      <c r="D144" s="111"/>
      <c r="E144" s="111"/>
      <c r="F144" s="60"/>
    </row>
    <row r="145" spans="2:6">
      <c r="B145" s="109"/>
      <c r="C145" s="110"/>
      <c r="D145" s="111"/>
      <c r="E145" s="111"/>
      <c r="F145" s="60"/>
    </row>
    <row r="146" spans="2:6">
      <c r="B146" s="109"/>
      <c r="C146" s="110"/>
      <c r="D146" s="111"/>
      <c r="E146" s="111"/>
      <c r="F146" s="60"/>
    </row>
    <row r="147" spans="2:6">
      <c r="B147" s="109"/>
      <c r="C147" s="110"/>
      <c r="D147" s="111"/>
      <c r="E147" s="111"/>
      <c r="F147" s="60"/>
    </row>
    <row r="148" spans="2:6">
      <c r="B148" s="109"/>
      <c r="C148" s="110"/>
      <c r="D148" s="111"/>
      <c r="E148" s="111"/>
      <c r="F148" s="60"/>
    </row>
    <row r="149" spans="2:6">
      <c r="B149" s="109"/>
      <c r="C149" s="110"/>
      <c r="D149" s="111"/>
      <c r="E149" s="111"/>
      <c r="F149" s="60"/>
    </row>
    <row r="150" spans="2:6">
      <c r="B150" s="109"/>
      <c r="C150" s="110"/>
      <c r="D150" s="111"/>
      <c r="E150" s="111"/>
      <c r="F150" s="60"/>
    </row>
    <row r="151" spans="2:6">
      <c r="B151" s="109"/>
      <c r="C151" s="110"/>
      <c r="D151" s="111"/>
      <c r="E151" s="111"/>
      <c r="F151" s="60"/>
    </row>
    <row r="152" spans="2:6">
      <c r="B152" s="109"/>
      <c r="C152" s="110"/>
      <c r="D152" s="111"/>
      <c r="E152" s="111"/>
      <c r="F152" s="60"/>
    </row>
    <row r="153" spans="2:6">
      <c r="B153" s="109"/>
      <c r="C153" s="110"/>
      <c r="D153" s="111"/>
      <c r="E153" s="111"/>
      <c r="F153" s="60"/>
    </row>
    <row r="154" spans="2:6">
      <c r="B154" s="109"/>
      <c r="C154" s="110"/>
      <c r="D154" s="111"/>
      <c r="E154" s="111"/>
      <c r="F154" s="60"/>
    </row>
    <row r="155" spans="2:6">
      <c r="B155" s="109"/>
      <c r="C155" s="110"/>
      <c r="D155" s="111"/>
      <c r="E155" s="111"/>
      <c r="F155" s="60"/>
    </row>
    <row r="156" spans="2:6">
      <c r="B156" s="109"/>
      <c r="C156" s="110"/>
      <c r="D156" s="111"/>
      <c r="E156" s="111"/>
      <c r="F156" s="60"/>
    </row>
    <row r="157" spans="2:6">
      <c r="B157" s="109"/>
      <c r="C157" s="110"/>
      <c r="D157" s="111"/>
      <c r="E157" s="111"/>
      <c r="F157" s="60"/>
    </row>
    <row r="158" spans="2:6">
      <c r="B158" s="109"/>
      <c r="C158" s="110"/>
      <c r="D158" s="111"/>
      <c r="E158" s="111"/>
      <c r="F158" s="60"/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5">
      <c r="B165" s="34"/>
      <c r="C165" s="103"/>
      <c r="D165" s="104"/>
      <c r="E165" s="104"/>
      <c r="F165" s="105"/>
    </row>
    <row r="166" spans="2:6" ht="12.5">
      <c r="B166" s="34"/>
      <c r="C166" s="103"/>
      <c r="D166" s="104"/>
      <c r="E166" s="104"/>
      <c r="F166" s="105"/>
    </row>
    <row r="167" spans="2:6" ht="12.5">
      <c r="B167" s="34"/>
      <c r="C167" s="103"/>
      <c r="D167" s="104"/>
      <c r="E167" s="104"/>
      <c r="F167" s="105"/>
    </row>
    <row r="168" spans="2:6" ht="12.5">
      <c r="B168" s="34"/>
      <c r="C168" s="103"/>
      <c r="D168" s="104"/>
      <c r="E168" s="104"/>
      <c r="F168" s="105"/>
    </row>
    <row r="169" spans="2:6" ht="12.5">
      <c r="B169" s="34"/>
      <c r="C169" s="103"/>
      <c r="D169" s="104"/>
      <c r="E169" s="104"/>
      <c r="F169" s="105"/>
    </row>
    <row r="170" spans="2:6" ht="12.5">
      <c r="B170" s="34"/>
      <c r="C170" s="103"/>
      <c r="D170" s="104"/>
      <c r="E170" s="104"/>
      <c r="F170" s="105"/>
    </row>
    <row r="171" spans="2:6" ht="12.5">
      <c r="B171" s="34"/>
      <c r="C171" s="103"/>
      <c r="D171" s="104"/>
      <c r="E171" s="104"/>
      <c r="F171" s="105"/>
    </row>
    <row r="172" spans="2:6" ht="12.5">
      <c r="B172" s="34"/>
      <c r="C172" s="103"/>
      <c r="D172" s="104"/>
      <c r="E172" s="104"/>
      <c r="F172" s="105"/>
    </row>
    <row r="173" spans="2:6" ht="12.5">
      <c r="B173" s="34"/>
      <c r="C173" s="103"/>
      <c r="D173" s="104"/>
      <c r="E173" s="104"/>
      <c r="F173" s="105"/>
    </row>
    <row r="174" spans="2:6" ht="12.5">
      <c r="B174" s="34"/>
      <c r="C174" s="103"/>
      <c r="D174" s="104"/>
      <c r="E174" s="104"/>
      <c r="F174" s="105"/>
    </row>
    <row r="175" spans="2:6" ht="12.5">
      <c r="B175" s="34"/>
      <c r="C175" s="103"/>
      <c r="D175" s="104"/>
      <c r="E175" s="104"/>
      <c r="F175" s="105"/>
    </row>
    <row r="176" spans="2:6" ht="12.5">
      <c r="B176" s="34"/>
      <c r="C176" s="103"/>
      <c r="D176" s="104"/>
      <c r="E176" s="104"/>
      <c r="F176" s="105"/>
    </row>
    <row r="177" spans="2:6" ht="12.5">
      <c r="B177" s="34"/>
      <c r="C177" s="103"/>
      <c r="D177" s="104"/>
      <c r="E177" s="104"/>
      <c r="F177" s="105"/>
    </row>
    <row r="178" spans="2:6" ht="12.5">
      <c r="B178" s="34"/>
      <c r="C178" s="103"/>
      <c r="D178" s="104"/>
      <c r="E178" s="104"/>
      <c r="F178" s="105"/>
    </row>
    <row r="179" spans="2:6" ht="12.5">
      <c r="B179" s="34"/>
      <c r="C179" s="103"/>
      <c r="D179" s="104"/>
      <c r="E179" s="104"/>
      <c r="F179" s="105"/>
    </row>
    <row r="180" spans="2:6" ht="12.5">
      <c r="B180" s="34"/>
      <c r="C180" s="103"/>
      <c r="D180" s="104"/>
      <c r="E180" s="104"/>
      <c r="F180" s="105"/>
    </row>
    <row r="181" spans="2:6" ht="12.5">
      <c r="B181" s="34"/>
      <c r="C181" s="103"/>
      <c r="D181" s="104"/>
      <c r="E181" s="104"/>
      <c r="F181" s="105"/>
    </row>
    <row r="182" spans="2:6" ht="12.5">
      <c r="B182" s="34"/>
      <c r="C182" s="103"/>
      <c r="D182" s="104"/>
      <c r="E182" s="104"/>
      <c r="F182" s="105"/>
    </row>
    <row r="183" spans="2:6" ht="12.5">
      <c r="B183" s="34"/>
      <c r="C183" s="103"/>
      <c r="D183" s="104"/>
      <c r="E183" s="104"/>
      <c r="F183" s="105"/>
    </row>
    <row r="184" spans="2:6" ht="12.5">
      <c r="B184" s="34"/>
      <c r="C184" s="103"/>
      <c r="D184" s="104"/>
      <c r="E184" s="104"/>
      <c r="F184" s="105"/>
    </row>
    <row r="185" spans="2:6" ht="12.5">
      <c r="B185" s="34"/>
      <c r="C185" s="103"/>
      <c r="D185" s="104"/>
      <c r="E185" s="104"/>
      <c r="F185" s="105"/>
    </row>
    <row r="186" spans="2:6" ht="12.5">
      <c r="B186" s="34"/>
      <c r="C186" s="103"/>
      <c r="D186" s="104"/>
      <c r="E186" s="104"/>
      <c r="F186" s="105"/>
    </row>
    <row r="187" spans="2:6" ht="12.5">
      <c r="B187" s="34"/>
      <c r="C187" s="103"/>
      <c r="D187" s="104"/>
      <c r="E187" s="104"/>
      <c r="F187" s="105"/>
    </row>
    <row r="188" spans="2:6" ht="12.5">
      <c r="B188" s="34"/>
      <c r="C188" s="103"/>
      <c r="D188" s="104"/>
      <c r="E188" s="104"/>
      <c r="F188" s="105"/>
    </row>
    <row r="189" spans="2:6" ht="12.5">
      <c r="B189" s="34"/>
      <c r="C189" s="103"/>
      <c r="D189" s="104"/>
      <c r="E189" s="104"/>
      <c r="F189" s="105"/>
    </row>
    <row r="190" spans="2:6" ht="12.5">
      <c r="B190" s="34"/>
      <c r="C190" s="103"/>
      <c r="D190" s="104"/>
      <c r="E190" s="104"/>
      <c r="F190" s="105"/>
    </row>
    <row r="191" spans="2:6" ht="12.5">
      <c r="B191" s="34"/>
      <c r="C191" s="103"/>
      <c r="D191" s="104"/>
      <c r="E191" s="104"/>
      <c r="F191" s="105"/>
    </row>
    <row r="192" spans="2:6" ht="12.5">
      <c r="B192" s="34"/>
      <c r="C192" s="103"/>
      <c r="D192" s="104"/>
      <c r="E192" s="104"/>
      <c r="F192" s="105"/>
    </row>
    <row r="193" spans="2:6" ht="12.5">
      <c r="B193" s="34"/>
      <c r="C193" s="103"/>
      <c r="D193" s="104"/>
      <c r="E193" s="104"/>
      <c r="F193" s="105"/>
    </row>
    <row r="194" spans="2:6" ht="12.5">
      <c r="B194" s="34"/>
      <c r="C194" s="103"/>
      <c r="D194" s="104"/>
      <c r="E194" s="104"/>
      <c r="F194" s="105"/>
    </row>
    <row r="195" spans="2:6" ht="12.5">
      <c r="B195" s="34"/>
      <c r="C195" s="103"/>
      <c r="D195" s="104"/>
      <c r="E195" s="104"/>
      <c r="F195" s="105"/>
    </row>
    <row r="196" spans="2:6" ht="12.5">
      <c r="B196" s="34"/>
      <c r="C196" s="103"/>
      <c r="D196" s="104"/>
      <c r="E196" s="104"/>
      <c r="F196" s="105"/>
    </row>
    <row r="197" spans="2:6" ht="12.5">
      <c r="B197" s="34"/>
      <c r="C197" s="103"/>
      <c r="D197" s="104"/>
      <c r="E197" s="104"/>
      <c r="F197" s="105"/>
    </row>
    <row r="198" spans="2:6" ht="12.5">
      <c r="B198" s="34"/>
      <c r="C198" s="103"/>
      <c r="D198" s="104"/>
      <c r="E198" s="104"/>
      <c r="F198" s="105"/>
    </row>
    <row r="199" spans="2:6" ht="12.5">
      <c r="B199" s="34"/>
      <c r="C199" s="103"/>
      <c r="D199" s="104"/>
      <c r="E199" s="104"/>
      <c r="F199" s="105"/>
    </row>
    <row r="200" spans="2:6" ht="12.5">
      <c r="B200" s="34"/>
      <c r="C200" s="103"/>
      <c r="D200" s="104"/>
      <c r="E200" s="104"/>
      <c r="F200" s="105"/>
    </row>
    <row r="201" spans="2:6" ht="12.5">
      <c r="B201" s="34"/>
      <c r="C201" s="103"/>
      <c r="D201" s="104"/>
      <c r="E201" s="104"/>
      <c r="F201" s="105"/>
    </row>
    <row r="202" spans="2:6" ht="12.5">
      <c r="B202" s="34"/>
      <c r="C202" s="103"/>
      <c r="D202" s="104"/>
      <c r="E202" s="104"/>
      <c r="F202" s="105"/>
    </row>
    <row r="203" spans="2:6" ht="12.5">
      <c r="B203" s="34"/>
      <c r="C203" s="103"/>
      <c r="D203" s="104"/>
      <c r="E203" s="104"/>
      <c r="F203" s="105"/>
    </row>
    <row r="204" spans="2:6" ht="12.5">
      <c r="B204" s="34"/>
      <c r="C204" s="103"/>
      <c r="D204" s="104"/>
      <c r="E204" s="104"/>
      <c r="F204" s="105"/>
    </row>
    <row r="205" spans="2:6" ht="12.5">
      <c r="B205" s="34"/>
      <c r="C205" s="103"/>
      <c r="D205" s="104"/>
      <c r="E205" s="104"/>
      <c r="F205" s="105"/>
    </row>
    <row r="206" spans="2:6" ht="12.5">
      <c r="B206" s="34"/>
      <c r="C206" s="103"/>
      <c r="D206" s="104"/>
      <c r="E206" s="104"/>
      <c r="F206" s="105"/>
    </row>
    <row r="207" spans="2:6" ht="12.5">
      <c r="B207" s="34"/>
      <c r="C207" s="103"/>
      <c r="D207" s="104"/>
      <c r="E207" s="104"/>
      <c r="F207" s="105"/>
    </row>
    <row r="208" spans="2:6" ht="12.5">
      <c r="B208" s="34"/>
      <c r="C208" s="103"/>
      <c r="D208" s="104"/>
      <c r="E208" s="104"/>
      <c r="F208" s="105"/>
    </row>
    <row r="209" spans="2:6" ht="12.5">
      <c r="B209" s="34"/>
      <c r="C209" s="103"/>
      <c r="D209" s="104"/>
      <c r="E209" s="104"/>
      <c r="F209" s="105"/>
    </row>
    <row r="210" spans="2:6" ht="12.5">
      <c r="B210" s="34"/>
      <c r="C210" s="103"/>
      <c r="D210" s="104"/>
      <c r="E210" s="104"/>
      <c r="F210" s="105"/>
    </row>
    <row r="211" spans="2:6" ht="12.5">
      <c r="B211" s="34"/>
      <c r="C211" s="103"/>
      <c r="D211" s="104"/>
      <c r="E211" s="104"/>
      <c r="F211" s="105"/>
    </row>
    <row r="212" spans="2:6" ht="12.5">
      <c r="B212" s="34"/>
      <c r="C212" s="103"/>
      <c r="D212" s="104"/>
      <c r="E212" s="104"/>
      <c r="F212" s="105"/>
    </row>
    <row r="213" spans="2:6" ht="12.5">
      <c r="B213" s="34"/>
      <c r="C213" s="103"/>
      <c r="D213" s="104"/>
      <c r="E213" s="104"/>
      <c r="F213" s="105"/>
    </row>
    <row r="214" spans="2:6" ht="12.5">
      <c r="B214" s="34"/>
      <c r="C214" s="103"/>
      <c r="D214" s="104"/>
      <c r="E214" s="104"/>
      <c r="F214" s="105"/>
    </row>
    <row r="215" spans="2:6" ht="12.5">
      <c r="B215" s="34"/>
      <c r="C215" s="103"/>
      <c r="D215" s="104"/>
      <c r="E215" s="104"/>
      <c r="F215" s="105"/>
    </row>
    <row r="216" spans="2:6" ht="12.5">
      <c r="B216" s="34"/>
      <c r="C216" s="103"/>
      <c r="D216" s="104"/>
      <c r="E216" s="104"/>
      <c r="F216" s="105"/>
    </row>
    <row r="217" spans="2:6" ht="12.5">
      <c r="B217" s="34"/>
      <c r="C217" s="103"/>
      <c r="D217" s="104"/>
      <c r="E217" s="104"/>
      <c r="F217" s="105"/>
    </row>
    <row r="218" spans="2:6" ht="12.5">
      <c r="B218" s="34"/>
      <c r="C218" s="103"/>
      <c r="D218" s="104"/>
      <c r="E218" s="104"/>
      <c r="F218" s="105"/>
    </row>
    <row r="219" spans="2:6" ht="12.5">
      <c r="B219" s="34"/>
      <c r="C219" s="103"/>
      <c r="D219" s="104"/>
      <c r="E219" s="104"/>
      <c r="F219" s="105"/>
    </row>
    <row r="220" spans="2:6" ht="12.5">
      <c r="B220" s="34"/>
      <c r="C220" s="103"/>
      <c r="D220" s="104"/>
      <c r="E220" s="104"/>
      <c r="F220" s="105"/>
    </row>
    <row r="221" spans="2:6" ht="12.5">
      <c r="B221" s="34"/>
      <c r="C221" s="103"/>
      <c r="D221" s="104"/>
      <c r="E221" s="104"/>
      <c r="F221" s="105"/>
    </row>
    <row r="222" spans="2:6" ht="12.5">
      <c r="B222" s="34"/>
      <c r="C222" s="103"/>
      <c r="D222" s="104"/>
      <c r="E222" s="104"/>
      <c r="F222" s="105"/>
    </row>
    <row r="223" spans="2:6" ht="12.5">
      <c r="B223" s="34"/>
      <c r="C223" s="103"/>
      <c r="D223" s="104"/>
      <c r="E223" s="104"/>
      <c r="F223" s="105"/>
    </row>
    <row r="224" spans="2:6" ht="12.5">
      <c r="B224" s="34"/>
      <c r="C224" s="103"/>
      <c r="D224" s="104"/>
      <c r="E224" s="104"/>
      <c r="F224" s="105"/>
    </row>
    <row r="225" spans="2:6" ht="12.5">
      <c r="B225" s="34"/>
      <c r="C225" s="103"/>
      <c r="D225" s="104"/>
      <c r="E225" s="104"/>
      <c r="F225" s="105"/>
    </row>
    <row r="226" spans="2:6" ht="12.5">
      <c r="B226" s="34"/>
      <c r="C226" s="103"/>
      <c r="D226" s="104"/>
      <c r="E226" s="104"/>
      <c r="F226" s="105"/>
    </row>
    <row r="227" spans="2:6" ht="12.5">
      <c r="B227" s="34"/>
      <c r="C227" s="103"/>
      <c r="D227" s="104"/>
      <c r="E227" s="104"/>
      <c r="F227" s="105"/>
    </row>
    <row r="228" spans="2:6" ht="12.5">
      <c r="B228" s="34"/>
      <c r="C228" s="103"/>
      <c r="D228" s="104"/>
      <c r="E228" s="104"/>
      <c r="F228" s="105"/>
    </row>
    <row r="229" spans="2:6" ht="12.5">
      <c r="B229" s="34"/>
      <c r="C229" s="103"/>
      <c r="D229" s="104"/>
      <c r="E229" s="104"/>
      <c r="F229" s="105"/>
    </row>
    <row r="230" spans="2:6" ht="12.5">
      <c r="B230" s="34"/>
      <c r="C230" s="103"/>
      <c r="D230" s="104"/>
      <c r="E230" s="104"/>
      <c r="F230" s="105"/>
    </row>
    <row r="231" spans="2:6" ht="12.5">
      <c r="B231" s="34"/>
      <c r="C231" s="103"/>
      <c r="D231" s="104"/>
      <c r="E231" s="104"/>
      <c r="F231" s="105"/>
    </row>
    <row r="232" spans="2:6" ht="12.5">
      <c r="B232" s="34"/>
      <c r="C232" s="103"/>
      <c r="D232" s="104"/>
      <c r="E232" s="104"/>
      <c r="F232" s="105"/>
    </row>
    <row r="233" spans="2:6" ht="12.5">
      <c r="B233" s="34"/>
      <c r="C233" s="103"/>
      <c r="D233" s="104"/>
      <c r="E233" s="104"/>
      <c r="F233" s="105"/>
    </row>
    <row r="234" spans="2:6" ht="12.5">
      <c r="B234" s="34"/>
      <c r="C234" s="103"/>
      <c r="D234" s="104"/>
      <c r="E234" s="104"/>
      <c r="F234" s="105"/>
    </row>
    <row r="235" spans="2:6" ht="12.5">
      <c r="B235" s="34"/>
      <c r="C235" s="103"/>
      <c r="D235" s="104"/>
      <c r="E235" s="104"/>
      <c r="F235" s="105"/>
    </row>
    <row r="236" spans="2:6" ht="12.5">
      <c r="B236" s="34"/>
      <c r="C236" s="103"/>
      <c r="D236" s="104"/>
      <c r="E236" s="104"/>
      <c r="F236" s="105"/>
    </row>
    <row r="237" spans="2:6" ht="12.5">
      <c r="B237" s="34"/>
      <c r="C237" s="103"/>
      <c r="D237" s="104"/>
      <c r="E237" s="104"/>
      <c r="F237" s="105"/>
    </row>
    <row r="238" spans="2:6" ht="12.5">
      <c r="B238" s="34"/>
      <c r="C238" s="103"/>
      <c r="D238" s="104"/>
      <c r="E238" s="104"/>
      <c r="F238" s="105"/>
    </row>
    <row r="239" spans="2:6" ht="12.5">
      <c r="B239" s="34"/>
      <c r="C239" s="103"/>
      <c r="D239" s="104"/>
      <c r="E239" s="104"/>
      <c r="F239" s="105"/>
    </row>
    <row r="240" spans="2:6" ht="12.5">
      <c r="B240" s="34"/>
      <c r="C240" s="103"/>
      <c r="D240" s="104"/>
      <c r="E240" s="104"/>
      <c r="F240" s="105"/>
    </row>
    <row r="241" spans="2:6" ht="12.5">
      <c r="B241" s="34"/>
      <c r="C241" s="103"/>
      <c r="D241" s="104"/>
      <c r="E241" s="104"/>
      <c r="F241" s="105"/>
    </row>
    <row r="242" spans="2:6" ht="12.5">
      <c r="B242" s="34"/>
      <c r="C242" s="103"/>
      <c r="D242" s="104"/>
      <c r="E242" s="104"/>
      <c r="F242" s="105"/>
    </row>
    <row r="243" spans="2:6" ht="12.5">
      <c r="B243" s="34"/>
      <c r="C243" s="103"/>
      <c r="D243" s="104"/>
      <c r="E243" s="104"/>
      <c r="F243" s="105"/>
    </row>
    <row r="244" spans="2:6" ht="12.5">
      <c r="B244" s="34"/>
      <c r="C244" s="103"/>
      <c r="D244" s="104"/>
      <c r="E244" s="104"/>
      <c r="F244" s="105"/>
    </row>
    <row r="245" spans="2:6" ht="12.5">
      <c r="B245" s="34"/>
      <c r="C245" s="103"/>
      <c r="D245" s="104"/>
      <c r="E245" s="104"/>
      <c r="F245" s="105"/>
    </row>
    <row r="246" spans="2:6" ht="12.5">
      <c r="B246" s="34"/>
      <c r="C246" s="103"/>
      <c r="D246" s="104"/>
      <c r="E246" s="104"/>
      <c r="F246" s="105"/>
    </row>
    <row r="247" spans="2:6" ht="12.5">
      <c r="B247" s="34"/>
      <c r="C247" s="103"/>
      <c r="D247" s="104"/>
      <c r="E247" s="104"/>
      <c r="F247" s="105"/>
    </row>
    <row r="248" spans="2:6" ht="12.5">
      <c r="B248" s="34"/>
      <c r="C248" s="103"/>
      <c r="D248" s="104"/>
      <c r="E248" s="104"/>
      <c r="F248" s="105"/>
    </row>
  </sheetData>
  <conditionalFormatting sqref="D15:D19">
    <cfRule type="expression" dxfId="3" priority="1">
      <formula>$D15&gt;#REF!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6F01A-25AB-48A5-BEE9-BD226AC7FBAD}">
  <dimension ref="B1:L248"/>
  <sheetViews>
    <sheetView showGridLines="0" zoomScaleNormal="100" workbookViewId="0">
      <pane ySplit="9" topLeftCell="A14" activePane="bottomLeft" state="frozen"/>
      <selection pane="bottomLeft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46084</v>
      </c>
      <c r="C15" s="58">
        <f>SUMIF(F21:F5001,F15,C21:C5001)</f>
        <v>28971</v>
      </c>
      <c r="D15" s="59">
        <f>E15/C15</f>
        <v>30.927093990542264</v>
      </c>
      <c r="E15" s="59">
        <f>SUMIF(F21:F5001,F15,E21:E5001)</f>
        <v>895988.84</v>
      </c>
      <c r="F15" s="60" t="s">
        <v>12</v>
      </c>
    </row>
    <row r="16" spans="2:10">
      <c r="B16" s="26">
        <f>B15</f>
        <v>46084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46084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46084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46084.378923611112</v>
      </c>
      <c r="C21" s="110">
        <v>877</v>
      </c>
      <c r="D21" s="111">
        <v>31.26</v>
      </c>
      <c r="E21" s="111">
        <f>+C21*D21</f>
        <v>27415.02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46084.379050925927</v>
      </c>
      <c r="C22" s="110">
        <v>180</v>
      </c>
      <c r="D22" s="111">
        <v>31.2</v>
      </c>
      <c r="E22" s="111">
        <f t="shared" ref="E22:E85" si="0">+C22*D22</f>
        <v>5616</v>
      </c>
      <c r="F22" s="60" t="s">
        <v>12</v>
      </c>
    </row>
    <row r="23" spans="2:12">
      <c r="B23" s="109">
        <v>46084.381724537037</v>
      </c>
      <c r="C23" s="110">
        <v>292</v>
      </c>
      <c r="D23" s="111">
        <v>31.24</v>
      </c>
      <c r="E23" s="111">
        <f t="shared" si="0"/>
        <v>9122.08</v>
      </c>
      <c r="F23" s="60" t="s">
        <v>12</v>
      </c>
    </row>
    <row r="24" spans="2:12">
      <c r="B24" s="109">
        <v>46084.382650462961</v>
      </c>
      <c r="C24" s="110">
        <v>430</v>
      </c>
      <c r="D24" s="111">
        <v>31.24</v>
      </c>
      <c r="E24" s="111">
        <f t="shared" si="0"/>
        <v>13433.199999999999</v>
      </c>
      <c r="F24" s="60" t="s">
        <v>12</v>
      </c>
    </row>
    <row r="25" spans="2:12">
      <c r="B25" s="109">
        <v>46084.384710648148</v>
      </c>
      <c r="C25" s="110">
        <v>269</v>
      </c>
      <c r="D25" s="111">
        <v>31.24</v>
      </c>
      <c r="E25" s="111">
        <f t="shared" si="0"/>
        <v>8403.56</v>
      </c>
      <c r="F25" s="60" t="s">
        <v>12</v>
      </c>
    </row>
    <row r="26" spans="2:12">
      <c r="B26" s="109">
        <v>46084.386145833334</v>
      </c>
      <c r="C26" s="110">
        <v>545</v>
      </c>
      <c r="D26" s="111">
        <v>31.3</v>
      </c>
      <c r="E26" s="111">
        <f t="shared" si="0"/>
        <v>17058.5</v>
      </c>
      <c r="F26" s="60" t="s">
        <v>12</v>
      </c>
    </row>
    <row r="27" spans="2:12">
      <c r="B27" s="109">
        <v>46084.388298611113</v>
      </c>
      <c r="C27" s="110">
        <v>213</v>
      </c>
      <c r="D27" s="111">
        <v>31.28</v>
      </c>
      <c r="E27" s="111">
        <f t="shared" si="0"/>
        <v>6662.64</v>
      </c>
      <c r="F27" s="60" t="s">
        <v>12</v>
      </c>
    </row>
    <row r="28" spans="2:12">
      <c r="B28" s="109">
        <v>46084.390625</v>
      </c>
      <c r="C28" s="110">
        <v>329</v>
      </c>
      <c r="D28" s="111">
        <v>31.26</v>
      </c>
      <c r="E28" s="111">
        <f t="shared" si="0"/>
        <v>10284.540000000001</v>
      </c>
      <c r="F28" s="60" t="s">
        <v>12</v>
      </c>
    </row>
    <row r="29" spans="2:12">
      <c r="B29" s="109">
        <v>46084.391562500001</v>
      </c>
      <c r="C29" s="110">
        <v>1</v>
      </c>
      <c r="D29" s="111">
        <v>31.2</v>
      </c>
      <c r="E29" s="111">
        <f t="shared" si="0"/>
        <v>31.2</v>
      </c>
      <c r="F29" s="60" t="s">
        <v>12</v>
      </c>
    </row>
    <row r="30" spans="2:12">
      <c r="B30" s="109">
        <v>46084.39340277778</v>
      </c>
      <c r="C30" s="110">
        <v>256</v>
      </c>
      <c r="D30" s="111">
        <v>31.2</v>
      </c>
      <c r="E30" s="111">
        <f t="shared" si="0"/>
        <v>7987.2</v>
      </c>
      <c r="F30" s="60" t="s">
        <v>12</v>
      </c>
    </row>
    <row r="31" spans="2:12">
      <c r="B31" s="109">
        <v>46084.393599537034</v>
      </c>
      <c r="C31" s="110">
        <v>522</v>
      </c>
      <c r="D31" s="111">
        <v>31.16</v>
      </c>
      <c r="E31" s="111">
        <f t="shared" si="0"/>
        <v>16265.52</v>
      </c>
      <c r="F31" s="60" t="s">
        <v>12</v>
      </c>
    </row>
    <row r="32" spans="2:12">
      <c r="B32" s="109">
        <v>46084.396550925929</v>
      </c>
      <c r="C32" s="110">
        <v>434</v>
      </c>
      <c r="D32" s="111">
        <v>31.18</v>
      </c>
      <c r="E32" s="111">
        <f t="shared" si="0"/>
        <v>13532.119999999999</v>
      </c>
      <c r="F32" s="60" t="s">
        <v>12</v>
      </c>
    </row>
    <row r="33" spans="2:6">
      <c r="B33" s="109">
        <v>46084.397372685184</v>
      </c>
      <c r="C33" s="110">
        <v>113</v>
      </c>
      <c r="D33" s="111">
        <v>31.08</v>
      </c>
      <c r="E33" s="111">
        <f t="shared" si="0"/>
        <v>3512.04</v>
      </c>
      <c r="F33" s="60" t="s">
        <v>12</v>
      </c>
    </row>
    <row r="34" spans="2:6">
      <c r="B34" s="109">
        <v>46084.401377314818</v>
      </c>
      <c r="C34" s="110">
        <v>105</v>
      </c>
      <c r="D34" s="111">
        <v>31.1</v>
      </c>
      <c r="E34" s="111">
        <f t="shared" si="0"/>
        <v>3265.5</v>
      </c>
      <c r="F34" s="60" t="s">
        <v>12</v>
      </c>
    </row>
    <row r="35" spans="2:6">
      <c r="B35" s="109">
        <v>46084.401377314818</v>
      </c>
      <c r="C35" s="110">
        <v>336</v>
      </c>
      <c r="D35" s="111">
        <v>31.1</v>
      </c>
      <c r="E35" s="111">
        <f t="shared" si="0"/>
        <v>10449.6</v>
      </c>
      <c r="F35" s="60" t="s">
        <v>12</v>
      </c>
    </row>
    <row r="36" spans="2:6">
      <c r="B36" s="109">
        <v>46084.404895833337</v>
      </c>
      <c r="C36" s="110">
        <v>442</v>
      </c>
      <c r="D36" s="111">
        <v>31.1</v>
      </c>
      <c r="E36" s="111">
        <f t="shared" si="0"/>
        <v>13746.2</v>
      </c>
      <c r="F36" s="60" t="s">
        <v>12</v>
      </c>
    </row>
    <row r="37" spans="2:6">
      <c r="B37" s="109">
        <v>46084.405358796299</v>
      </c>
      <c r="C37" s="110">
        <v>113</v>
      </c>
      <c r="D37" s="111">
        <v>31.06</v>
      </c>
      <c r="E37" s="111">
        <f t="shared" si="0"/>
        <v>3509.7799999999997</v>
      </c>
      <c r="F37" s="60" t="s">
        <v>12</v>
      </c>
    </row>
    <row r="38" spans="2:6">
      <c r="B38" s="109">
        <v>46084.408437500002</v>
      </c>
      <c r="C38" s="110">
        <v>31</v>
      </c>
      <c r="D38" s="111">
        <v>30.94</v>
      </c>
      <c r="E38" s="111">
        <f t="shared" si="0"/>
        <v>959.14</v>
      </c>
      <c r="F38" s="60" t="s">
        <v>12</v>
      </c>
    </row>
    <row r="39" spans="2:6">
      <c r="B39" s="109">
        <v>46084.408437500002</v>
      </c>
      <c r="C39" s="110">
        <v>135</v>
      </c>
      <c r="D39" s="111">
        <v>30.94</v>
      </c>
      <c r="E39" s="111">
        <f t="shared" si="0"/>
        <v>4176.9000000000005</v>
      </c>
      <c r="F39" s="60" t="s">
        <v>12</v>
      </c>
    </row>
    <row r="40" spans="2:6">
      <c r="B40" s="109">
        <v>46084.410520833335</v>
      </c>
      <c r="C40" s="110">
        <v>339</v>
      </c>
      <c r="D40" s="111">
        <v>30.98</v>
      </c>
      <c r="E40" s="111">
        <f t="shared" si="0"/>
        <v>10502.22</v>
      </c>
      <c r="F40" s="60" t="s">
        <v>12</v>
      </c>
    </row>
    <row r="41" spans="2:6">
      <c r="B41" s="109">
        <v>46084.411666666667</v>
      </c>
      <c r="C41" s="110">
        <v>110</v>
      </c>
      <c r="D41" s="111">
        <v>30.92</v>
      </c>
      <c r="E41" s="111">
        <f t="shared" si="0"/>
        <v>3401.2000000000003</v>
      </c>
      <c r="F41" s="60" t="s">
        <v>12</v>
      </c>
    </row>
    <row r="42" spans="2:6">
      <c r="B42" s="109">
        <v>46084.413738425923</v>
      </c>
      <c r="C42" s="110">
        <v>83</v>
      </c>
      <c r="D42" s="111">
        <v>30.84</v>
      </c>
      <c r="E42" s="111">
        <f t="shared" si="0"/>
        <v>2559.7199999999998</v>
      </c>
      <c r="F42" s="60" t="s">
        <v>12</v>
      </c>
    </row>
    <row r="43" spans="2:6">
      <c r="B43" s="109">
        <v>46084.413738425923</v>
      </c>
      <c r="C43" s="110">
        <v>21</v>
      </c>
      <c r="D43" s="111">
        <v>30.84</v>
      </c>
      <c r="E43" s="111">
        <f t="shared" si="0"/>
        <v>647.64</v>
      </c>
      <c r="F43" s="60" t="s">
        <v>12</v>
      </c>
    </row>
    <row r="44" spans="2:6">
      <c r="B44" s="109">
        <v>46084.414224537039</v>
      </c>
      <c r="C44" s="110">
        <v>181</v>
      </c>
      <c r="D44" s="111">
        <v>30.78</v>
      </c>
      <c r="E44" s="111">
        <f t="shared" si="0"/>
        <v>5571.18</v>
      </c>
      <c r="F44" s="60" t="s">
        <v>12</v>
      </c>
    </row>
    <row r="45" spans="2:6">
      <c r="B45" s="109">
        <v>46084.418645833335</v>
      </c>
      <c r="C45" s="110">
        <v>279</v>
      </c>
      <c r="D45" s="111">
        <v>30.84</v>
      </c>
      <c r="E45" s="111">
        <f t="shared" si="0"/>
        <v>8604.36</v>
      </c>
      <c r="F45" s="60" t="s">
        <v>12</v>
      </c>
    </row>
    <row r="46" spans="2:6">
      <c r="B46" s="109">
        <v>46084.418645833335</v>
      </c>
      <c r="C46" s="110">
        <v>90</v>
      </c>
      <c r="D46" s="111">
        <v>30.84</v>
      </c>
      <c r="E46" s="111">
        <f t="shared" si="0"/>
        <v>2775.6</v>
      </c>
      <c r="F46" s="60" t="s">
        <v>12</v>
      </c>
    </row>
    <row r="47" spans="2:6">
      <c r="B47" s="109">
        <v>46084.423900462964</v>
      </c>
      <c r="C47" s="110">
        <v>433</v>
      </c>
      <c r="D47" s="111">
        <v>30.98</v>
      </c>
      <c r="E47" s="111">
        <f t="shared" si="0"/>
        <v>13414.34</v>
      </c>
      <c r="F47" s="60" t="s">
        <v>12</v>
      </c>
    </row>
    <row r="48" spans="2:6">
      <c r="B48" s="109">
        <v>46084.425208333334</v>
      </c>
      <c r="C48" s="110">
        <v>251</v>
      </c>
      <c r="D48" s="111">
        <v>31</v>
      </c>
      <c r="E48" s="111">
        <f t="shared" si="0"/>
        <v>7781</v>
      </c>
      <c r="F48" s="60" t="s">
        <v>12</v>
      </c>
    </row>
    <row r="49" spans="2:6">
      <c r="B49" s="109">
        <v>46084.427673611113</v>
      </c>
      <c r="C49" s="110">
        <v>45</v>
      </c>
      <c r="D49" s="111">
        <v>30.94</v>
      </c>
      <c r="E49" s="111">
        <f t="shared" si="0"/>
        <v>1392.3</v>
      </c>
      <c r="F49" s="60" t="s">
        <v>12</v>
      </c>
    </row>
    <row r="50" spans="2:6">
      <c r="B50" s="109">
        <v>46084.430254629631</v>
      </c>
      <c r="C50" s="110">
        <v>329</v>
      </c>
      <c r="D50" s="111">
        <v>30.9</v>
      </c>
      <c r="E50" s="111">
        <f t="shared" si="0"/>
        <v>10166.1</v>
      </c>
      <c r="F50" s="60" t="s">
        <v>12</v>
      </c>
    </row>
    <row r="51" spans="2:6">
      <c r="B51" s="109">
        <v>46084.432118055556</v>
      </c>
      <c r="C51" s="110">
        <v>101</v>
      </c>
      <c r="D51" s="111">
        <v>30.82</v>
      </c>
      <c r="E51" s="111">
        <f t="shared" si="0"/>
        <v>3112.82</v>
      </c>
      <c r="F51" s="60" t="s">
        <v>12</v>
      </c>
    </row>
    <row r="52" spans="2:6">
      <c r="B52" s="109">
        <v>46084.434606481482</v>
      </c>
      <c r="C52" s="110">
        <v>214</v>
      </c>
      <c r="D52" s="111">
        <v>30.82</v>
      </c>
      <c r="E52" s="111">
        <f t="shared" si="0"/>
        <v>6595.4800000000005</v>
      </c>
      <c r="F52" s="60" t="s">
        <v>12</v>
      </c>
    </row>
    <row r="53" spans="2:6">
      <c r="B53" s="109">
        <v>46084.441319444442</v>
      </c>
      <c r="C53" s="110">
        <v>492</v>
      </c>
      <c r="D53" s="111">
        <v>30.76</v>
      </c>
      <c r="E53" s="111">
        <f t="shared" si="0"/>
        <v>15133.92</v>
      </c>
      <c r="F53" s="60" t="s">
        <v>12</v>
      </c>
    </row>
    <row r="54" spans="2:6">
      <c r="B54" s="109">
        <v>46084.443182870367</v>
      </c>
      <c r="C54" s="110">
        <v>99</v>
      </c>
      <c r="D54" s="111">
        <v>30.76</v>
      </c>
      <c r="E54" s="111">
        <f t="shared" si="0"/>
        <v>3045.2400000000002</v>
      </c>
      <c r="F54" s="60" t="s">
        <v>12</v>
      </c>
    </row>
    <row r="55" spans="2:6">
      <c r="B55" s="109">
        <v>46084.446168981478</v>
      </c>
      <c r="C55" s="110">
        <v>371</v>
      </c>
      <c r="D55" s="111">
        <v>30.82</v>
      </c>
      <c r="E55" s="111">
        <f t="shared" si="0"/>
        <v>11434.22</v>
      </c>
      <c r="F55" s="60" t="s">
        <v>12</v>
      </c>
    </row>
    <row r="56" spans="2:6">
      <c r="B56" s="109">
        <v>46084.448506944442</v>
      </c>
      <c r="C56" s="110">
        <v>163</v>
      </c>
      <c r="D56" s="111">
        <v>30.78</v>
      </c>
      <c r="E56" s="111">
        <f t="shared" si="0"/>
        <v>5017.1400000000003</v>
      </c>
      <c r="F56" s="60" t="s">
        <v>12</v>
      </c>
    </row>
    <row r="57" spans="2:6">
      <c r="B57" s="109">
        <v>46084.453622685185</v>
      </c>
      <c r="C57" s="110">
        <v>259</v>
      </c>
      <c r="D57" s="111">
        <v>30.92</v>
      </c>
      <c r="E57" s="111">
        <f t="shared" si="0"/>
        <v>8008.2800000000007</v>
      </c>
      <c r="F57" s="60" t="s">
        <v>12</v>
      </c>
    </row>
    <row r="58" spans="2:6">
      <c r="B58" s="109">
        <v>46084.454745370371</v>
      </c>
      <c r="C58" s="110">
        <v>6</v>
      </c>
      <c r="D58" s="111">
        <v>30.86</v>
      </c>
      <c r="E58" s="111">
        <f t="shared" si="0"/>
        <v>185.16</v>
      </c>
      <c r="F58" s="60" t="s">
        <v>12</v>
      </c>
    </row>
    <row r="59" spans="2:6">
      <c r="B59" s="109">
        <v>46084.454745370371</v>
      </c>
      <c r="C59" s="110">
        <v>149</v>
      </c>
      <c r="D59" s="111">
        <v>30.86</v>
      </c>
      <c r="E59" s="111">
        <f t="shared" si="0"/>
        <v>4598.1400000000003</v>
      </c>
      <c r="F59" s="60" t="s">
        <v>12</v>
      </c>
    </row>
    <row r="60" spans="2:6">
      <c r="B60" s="109">
        <v>46084.463680555556</v>
      </c>
      <c r="C60" s="110">
        <v>558</v>
      </c>
      <c r="D60" s="111">
        <v>30.84</v>
      </c>
      <c r="E60" s="111">
        <f t="shared" si="0"/>
        <v>17208.72</v>
      </c>
      <c r="F60" s="60" t="s">
        <v>12</v>
      </c>
    </row>
    <row r="61" spans="2:6">
      <c r="B61" s="109">
        <v>46084.464305555557</v>
      </c>
      <c r="C61" s="110">
        <v>18</v>
      </c>
      <c r="D61" s="111">
        <v>30.8</v>
      </c>
      <c r="E61" s="111">
        <f t="shared" si="0"/>
        <v>554.4</v>
      </c>
      <c r="F61" s="60" t="s">
        <v>12</v>
      </c>
    </row>
    <row r="62" spans="2:6">
      <c r="B62" s="109">
        <v>46084.464305555557</v>
      </c>
      <c r="C62" s="110">
        <v>113</v>
      </c>
      <c r="D62" s="111">
        <v>30.8</v>
      </c>
      <c r="E62" s="111">
        <f t="shared" si="0"/>
        <v>3480.4</v>
      </c>
      <c r="F62" s="60" t="s">
        <v>12</v>
      </c>
    </row>
    <row r="63" spans="2:6">
      <c r="B63" s="109">
        <v>46084.465937499997</v>
      </c>
      <c r="C63" s="110">
        <v>96</v>
      </c>
      <c r="D63" s="111">
        <v>30.74</v>
      </c>
      <c r="E63" s="111">
        <f t="shared" si="0"/>
        <v>2951.04</v>
      </c>
      <c r="F63" s="60" t="s">
        <v>12</v>
      </c>
    </row>
    <row r="64" spans="2:6">
      <c r="B64" s="109">
        <v>46084.466516203705</v>
      </c>
      <c r="C64" s="110">
        <v>102</v>
      </c>
      <c r="D64" s="111">
        <v>30.72</v>
      </c>
      <c r="E64" s="111">
        <f t="shared" si="0"/>
        <v>3133.44</v>
      </c>
      <c r="F64" s="60" t="s">
        <v>12</v>
      </c>
    </row>
    <row r="65" spans="2:6">
      <c r="B65" s="109">
        <v>46084.469675925924</v>
      </c>
      <c r="C65" s="110">
        <v>101</v>
      </c>
      <c r="D65" s="111">
        <v>30.68</v>
      </c>
      <c r="E65" s="111">
        <f t="shared" si="0"/>
        <v>3098.68</v>
      </c>
      <c r="F65" s="60" t="s">
        <v>12</v>
      </c>
    </row>
    <row r="66" spans="2:6">
      <c r="B66" s="109">
        <v>46084.469733796293</v>
      </c>
      <c r="C66" s="110">
        <v>55</v>
      </c>
      <c r="D66" s="111">
        <v>30.66</v>
      </c>
      <c r="E66" s="111">
        <f t="shared" si="0"/>
        <v>1686.3</v>
      </c>
      <c r="F66" s="60" t="s">
        <v>12</v>
      </c>
    </row>
    <row r="67" spans="2:6">
      <c r="B67" s="109">
        <v>46084.471018518518</v>
      </c>
      <c r="C67" s="110">
        <v>65</v>
      </c>
      <c r="D67" s="111">
        <v>30.68</v>
      </c>
      <c r="E67" s="111">
        <f t="shared" si="0"/>
        <v>1994.2</v>
      </c>
      <c r="F67" s="60" t="s">
        <v>12</v>
      </c>
    </row>
    <row r="68" spans="2:6">
      <c r="B68" s="109">
        <v>46084.471909722219</v>
      </c>
      <c r="C68" s="110">
        <v>105</v>
      </c>
      <c r="D68" s="111">
        <v>30.62</v>
      </c>
      <c r="E68" s="111">
        <f t="shared" si="0"/>
        <v>3215.1</v>
      </c>
      <c r="F68" s="60" t="s">
        <v>12</v>
      </c>
    </row>
    <row r="69" spans="2:6">
      <c r="B69" s="109">
        <v>46084.473692129628</v>
      </c>
      <c r="C69" s="110">
        <v>12</v>
      </c>
      <c r="D69" s="111">
        <v>30.6</v>
      </c>
      <c r="E69" s="111">
        <f t="shared" si="0"/>
        <v>367.20000000000005</v>
      </c>
      <c r="F69" s="60" t="s">
        <v>12</v>
      </c>
    </row>
    <row r="70" spans="2:6">
      <c r="B70" s="109">
        <v>46084.473692129628</v>
      </c>
      <c r="C70" s="110">
        <v>86</v>
      </c>
      <c r="D70" s="111">
        <v>30.6</v>
      </c>
      <c r="E70" s="111">
        <f t="shared" si="0"/>
        <v>2631.6</v>
      </c>
      <c r="F70" s="60" t="s">
        <v>12</v>
      </c>
    </row>
    <row r="71" spans="2:6">
      <c r="B71" s="109">
        <v>46084.475555555553</v>
      </c>
      <c r="C71" s="110">
        <v>101</v>
      </c>
      <c r="D71" s="111">
        <v>30.56</v>
      </c>
      <c r="E71" s="111">
        <f t="shared" si="0"/>
        <v>3086.56</v>
      </c>
      <c r="F71" s="60" t="s">
        <v>12</v>
      </c>
    </row>
    <row r="72" spans="2:6">
      <c r="B72" s="109">
        <v>46084.477453703701</v>
      </c>
      <c r="C72" s="110">
        <v>45</v>
      </c>
      <c r="D72" s="111">
        <v>30.58</v>
      </c>
      <c r="E72" s="111">
        <f t="shared" si="0"/>
        <v>1376.1</v>
      </c>
      <c r="F72" s="60" t="s">
        <v>12</v>
      </c>
    </row>
    <row r="73" spans="2:6">
      <c r="B73" s="109">
        <v>46084.482395833336</v>
      </c>
      <c r="C73" s="110">
        <v>303</v>
      </c>
      <c r="D73" s="111">
        <v>30.68</v>
      </c>
      <c r="E73" s="111">
        <f t="shared" si="0"/>
        <v>9296.0399999999991</v>
      </c>
      <c r="F73" s="60" t="s">
        <v>12</v>
      </c>
    </row>
    <row r="74" spans="2:6">
      <c r="B74" s="109">
        <v>46084.484606481485</v>
      </c>
      <c r="C74" s="110">
        <v>8</v>
      </c>
      <c r="D74" s="111">
        <v>30.64</v>
      </c>
      <c r="E74" s="111">
        <f t="shared" si="0"/>
        <v>245.12</v>
      </c>
      <c r="F74" s="60" t="s">
        <v>12</v>
      </c>
    </row>
    <row r="75" spans="2:6">
      <c r="B75" s="109">
        <v>46084.484826388885</v>
      </c>
      <c r="C75" s="110">
        <v>3</v>
      </c>
      <c r="D75" s="111">
        <v>30.64</v>
      </c>
      <c r="E75" s="111">
        <f t="shared" si="0"/>
        <v>91.92</v>
      </c>
      <c r="F75" s="60" t="s">
        <v>12</v>
      </c>
    </row>
    <row r="76" spans="2:6">
      <c r="B76" s="109">
        <v>46084.48505787037</v>
      </c>
      <c r="C76" s="110">
        <v>31</v>
      </c>
      <c r="D76" s="111">
        <v>30.64</v>
      </c>
      <c r="E76" s="111">
        <f t="shared" si="0"/>
        <v>949.84</v>
      </c>
      <c r="F76" s="60" t="s">
        <v>12</v>
      </c>
    </row>
    <row r="77" spans="2:6">
      <c r="B77" s="109">
        <v>46084.486006944448</v>
      </c>
      <c r="C77" s="110">
        <v>227</v>
      </c>
      <c r="D77" s="111">
        <v>30.62</v>
      </c>
      <c r="E77" s="111">
        <f t="shared" si="0"/>
        <v>6950.74</v>
      </c>
      <c r="F77" s="60" t="s">
        <v>12</v>
      </c>
    </row>
    <row r="78" spans="2:6">
      <c r="B78" s="109">
        <v>46084.494155092594</v>
      </c>
      <c r="C78" s="110">
        <v>458</v>
      </c>
      <c r="D78" s="111">
        <v>30.78</v>
      </c>
      <c r="E78" s="111">
        <f t="shared" si="0"/>
        <v>14097.24</v>
      </c>
      <c r="F78" s="60" t="s">
        <v>12</v>
      </c>
    </row>
    <row r="79" spans="2:6">
      <c r="B79" s="109">
        <v>46084.498043981483</v>
      </c>
      <c r="C79" s="110">
        <v>224</v>
      </c>
      <c r="D79" s="111">
        <v>30.78</v>
      </c>
      <c r="E79" s="111">
        <f t="shared" si="0"/>
        <v>6894.72</v>
      </c>
      <c r="F79" s="60" t="s">
        <v>12</v>
      </c>
    </row>
    <row r="80" spans="2:6">
      <c r="B80" s="109">
        <v>46084.499432870369</v>
      </c>
      <c r="C80" s="110">
        <v>52</v>
      </c>
      <c r="D80" s="111">
        <v>30.7</v>
      </c>
      <c r="E80" s="111">
        <f t="shared" si="0"/>
        <v>1596.3999999999999</v>
      </c>
      <c r="F80" s="60" t="s">
        <v>12</v>
      </c>
    </row>
    <row r="81" spans="2:6">
      <c r="B81" s="109">
        <v>46084.49962962963</v>
      </c>
      <c r="C81" s="110">
        <v>1</v>
      </c>
      <c r="D81" s="111">
        <v>30.7</v>
      </c>
      <c r="E81" s="111">
        <f t="shared" si="0"/>
        <v>30.7</v>
      </c>
      <c r="F81" s="60" t="s">
        <v>12</v>
      </c>
    </row>
    <row r="82" spans="2:6">
      <c r="B82" s="109">
        <v>46084.499930555554</v>
      </c>
      <c r="C82" s="110">
        <v>51</v>
      </c>
      <c r="D82" s="111">
        <v>30.7</v>
      </c>
      <c r="E82" s="111">
        <f t="shared" si="0"/>
        <v>1565.7</v>
      </c>
      <c r="F82" s="60" t="s">
        <v>12</v>
      </c>
    </row>
    <row r="83" spans="2:6">
      <c r="B83" s="109">
        <v>46084.502476851849</v>
      </c>
      <c r="C83" s="110">
        <v>127</v>
      </c>
      <c r="D83" s="111">
        <v>30.68</v>
      </c>
      <c r="E83" s="111">
        <f t="shared" si="0"/>
        <v>3896.36</v>
      </c>
      <c r="F83" s="60" t="s">
        <v>12</v>
      </c>
    </row>
    <row r="84" spans="2:6">
      <c r="B84" s="109">
        <v>46084.509606481479</v>
      </c>
      <c r="C84" s="110">
        <v>319</v>
      </c>
      <c r="D84" s="111">
        <v>30.66</v>
      </c>
      <c r="E84" s="111">
        <f t="shared" si="0"/>
        <v>9780.5400000000009</v>
      </c>
      <c r="F84" s="60" t="s">
        <v>12</v>
      </c>
    </row>
    <row r="85" spans="2:6">
      <c r="B85" s="109">
        <v>46084.512986111113</v>
      </c>
      <c r="C85" s="110">
        <v>103</v>
      </c>
      <c r="D85" s="111">
        <v>30.6</v>
      </c>
      <c r="E85" s="111">
        <f t="shared" si="0"/>
        <v>3151.8</v>
      </c>
      <c r="F85" s="60" t="s">
        <v>12</v>
      </c>
    </row>
    <row r="86" spans="2:6">
      <c r="B86" s="109">
        <v>46084.513923611114</v>
      </c>
      <c r="C86" s="110">
        <v>109</v>
      </c>
      <c r="D86" s="111">
        <v>30.58</v>
      </c>
      <c r="E86" s="111">
        <f t="shared" ref="E86:E149" si="1">+C86*D86</f>
        <v>3333.22</v>
      </c>
      <c r="F86" s="60" t="s">
        <v>12</v>
      </c>
    </row>
    <row r="87" spans="2:6">
      <c r="B87" s="109">
        <v>46084.515798611108</v>
      </c>
      <c r="C87" s="110">
        <v>100</v>
      </c>
      <c r="D87" s="111">
        <v>30.54</v>
      </c>
      <c r="E87" s="111">
        <f t="shared" si="1"/>
        <v>3054</v>
      </c>
      <c r="F87" s="60" t="s">
        <v>12</v>
      </c>
    </row>
    <row r="88" spans="2:6">
      <c r="B88" s="109">
        <v>46084.519571759258</v>
      </c>
      <c r="C88" s="110">
        <v>98</v>
      </c>
      <c r="D88" s="111">
        <v>30.52</v>
      </c>
      <c r="E88" s="111">
        <f t="shared" si="1"/>
        <v>2990.96</v>
      </c>
      <c r="F88" s="60" t="s">
        <v>12</v>
      </c>
    </row>
    <row r="89" spans="2:6">
      <c r="B89" s="109">
        <v>46084.521145833336</v>
      </c>
      <c r="C89" s="110">
        <v>141</v>
      </c>
      <c r="D89" s="111">
        <v>30.52</v>
      </c>
      <c r="E89" s="111">
        <f t="shared" si="1"/>
        <v>4303.32</v>
      </c>
      <c r="F89" s="60" t="s">
        <v>12</v>
      </c>
    </row>
    <row r="90" spans="2:6">
      <c r="B90" s="109">
        <v>46084.524918981479</v>
      </c>
      <c r="C90" s="110">
        <v>99</v>
      </c>
      <c r="D90" s="111">
        <v>30.56</v>
      </c>
      <c r="E90" s="111">
        <f t="shared" si="1"/>
        <v>3025.44</v>
      </c>
      <c r="F90" s="60" t="s">
        <v>12</v>
      </c>
    </row>
    <row r="91" spans="2:6">
      <c r="B91" s="109">
        <v>46084.53292824074</v>
      </c>
      <c r="C91" s="110">
        <v>345</v>
      </c>
      <c r="D91" s="111">
        <v>30.7</v>
      </c>
      <c r="E91" s="111">
        <f t="shared" si="1"/>
        <v>10591.5</v>
      </c>
      <c r="F91" s="60" t="s">
        <v>12</v>
      </c>
    </row>
    <row r="92" spans="2:6">
      <c r="B92" s="109">
        <v>46084.540451388886</v>
      </c>
      <c r="C92" s="110">
        <v>310</v>
      </c>
      <c r="D92" s="111">
        <v>30.74</v>
      </c>
      <c r="E92" s="111">
        <f t="shared" si="1"/>
        <v>9529.4</v>
      </c>
      <c r="F92" s="60" t="s">
        <v>12</v>
      </c>
    </row>
    <row r="93" spans="2:6">
      <c r="B93" s="109">
        <v>46084.542708333334</v>
      </c>
      <c r="C93" s="110">
        <v>105</v>
      </c>
      <c r="D93" s="111">
        <v>30.72</v>
      </c>
      <c r="E93" s="111">
        <f t="shared" si="1"/>
        <v>3225.6</v>
      </c>
      <c r="F93" s="60" t="s">
        <v>12</v>
      </c>
    </row>
    <row r="94" spans="2:6">
      <c r="B94" s="109">
        <v>46084.548425925925</v>
      </c>
      <c r="C94" s="110">
        <v>271</v>
      </c>
      <c r="D94" s="111">
        <v>30.72</v>
      </c>
      <c r="E94" s="111">
        <f t="shared" si="1"/>
        <v>8325.119999999999</v>
      </c>
      <c r="F94" s="60" t="s">
        <v>12</v>
      </c>
    </row>
    <row r="95" spans="2:6">
      <c r="B95" s="109">
        <v>46084.558888888889</v>
      </c>
      <c r="C95" s="110">
        <v>164</v>
      </c>
      <c r="D95" s="111">
        <v>30.74</v>
      </c>
      <c r="E95" s="111">
        <f t="shared" si="1"/>
        <v>5041.3599999999997</v>
      </c>
      <c r="F95" s="60" t="s">
        <v>12</v>
      </c>
    </row>
    <row r="96" spans="2:6">
      <c r="B96" s="109">
        <v>46084.562511574077</v>
      </c>
      <c r="C96" s="110">
        <v>105</v>
      </c>
      <c r="D96" s="111">
        <v>30.74</v>
      </c>
      <c r="E96" s="111">
        <f t="shared" si="1"/>
        <v>3227.7</v>
      </c>
      <c r="F96" s="60" t="s">
        <v>12</v>
      </c>
    </row>
    <row r="97" spans="2:6">
      <c r="B97" s="109">
        <v>46084.573159722226</v>
      </c>
      <c r="C97" s="110">
        <v>197</v>
      </c>
      <c r="D97" s="111">
        <v>30.74</v>
      </c>
      <c r="E97" s="111">
        <f t="shared" si="1"/>
        <v>6055.78</v>
      </c>
      <c r="F97" s="60" t="s">
        <v>12</v>
      </c>
    </row>
    <row r="98" spans="2:6">
      <c r="B98" s="109">
        <v>46084.577199074076</v>
      </c>
      <c r="C98" s="110">
        <v>336</v>
      </c>
      <c r="D98" s="111">
        <v>30.72</v>
      </c>
      <c r="E98" s="111">
        <f t="shared" si="1"/>
        <v>10321.92</v>
      </c>
      <c r="F98" s="60" t="s">
        <v>12</v>
      </c>
    </row>
    <row r="99" spans="2:6">
      <c r="B99" s="109">
        <v>46084.577199074076</v>
      </c>
      <c r="C99" s="110">
        <v>137</v>
      </c>
      <c r="D99" s="111">
        <v>30.72</v>
      </c>
      <c r="E99" s="111">
        <f t="shared" si="1"/>
        <v>4208.6399999999994</v>
      </c>
      <c r="F99" s="60" t="s">
        <v>12</v>
      </c>
    </row>
    <row r="100" spans="2:6">
      <c r="B100" s="109">
        <v>46084.583657407406</v>
      </c>
      <c r="C100" s="110">
        <v>326</v>
      </c>
      <c r="D100" s="111">
        <v>30.7</v>
      </c>
      <c r="E100" s="111">
        <f t="shared" si="1"/>
        <v>10008.199999999999</v>
      </c>
      <c r="F100" s="60" t="s">
        <v>12</v>
      </c>
    </row>
    <row r="101" spans="2:6">
      <c r="B101" s="109">
        <v>46084.583749999998</v>
      </c>
      <c r="C101" s="110">
        <v>113</v>
      </c>
      <c r="D101" s="111">
        <v>30.66</v>
      </c>
      <c r="E101" s="111">
        <f t="shared" si="1"/>
        <v>3464.58</v>
      </c>
      <c r="F101" s="60" t="s">
        <v>12</v>
      </c>
    </row>
    <row r="102" spans="2:6">
      <c r="B102" s="109">
        <v>46084.587141203701</v>
      </c>
      <c r="C102" s="110">
        <v>112</v>
      </c>
      <c r="D102" s="111">
        <v>30.68</v>
      </c>
      <c r="E102" s="111">
        <f t="shared" si="1"/>
        <v>3436.16</v>
      </c>
      <c r="F102" s="60" t="s">
        <v>12</v>
      </c>
    </row>
    <row r="103" spans="2:6">
      <c r="B103" s="109">
        <v>46084.592303240737</v>
      </c>
      <c r="C103" s="110">
        <v>270</v>
      </c>
      <c r="D103" s="111">
        <v>30.74</v>
      </c>
      <c r="E103" s="111">
        <f t="shared" si="1"/>
        <v>8299.7999999999993</v>
      </c>
      <c r="F103" s="60" t="s">
        <v>12</v>
      </c>
    </row>
    <row r="104" spans="2:6">
      <c r="B104" s="109">
        <v>46084.598252314812</v>
      </c>
      <c r="C104" s="110">
        <v>271</v>
      </c>
      <c r="D104" s="111">
        <v>30.74</v>
      </c>
      <c r="E104" s="111">
        <f t="shared" si="1"/>
        <v>8330.5399999999991</v>
      </c>
      <c r="F104" s="60" t="s">
        <v>12</v>
      </c>
    </row>
    <row r="105" spans="2:6">
      <c r="B105" s="109">
        <v>46084.599583333336</v>
      </c>
      <c r="C105" s="110">
        <v>96</v>
      </c>
      <c r="D105" s="111">
        <v>30.72</v>
      </c>
      <c r="E105" s="111">
        <f t="shared" si="1"/>
        <v>2949.12</v>
      </c>
      <c r="F105" s="60" t="s">
        <v>12</v>
      </c>
    </row>
    <row r="106" spans="2:6">
      <c r="B106" s="109">
        <v>46084.607488425929</v>
      </c>
      <c r="C106" s="110">
        <v>351</v>
      </c>
      <c r="D106" s="111">
        <v>30.76</v>
      </c>
      <c r="E106" s="111">
        <f t="shared" si="1"/>
        <v>10796.76</v>
      </c>
      <c r="F106" s="60" t="s">
        <v>12</v>
      </c>
    </row>
    <row r="107" spans="2:6">
      <c r="B107" s="109">
        <v>46084.618472222224</v>
      </c>
      <c r="C107" s="110">
        <v>152</v>
      </c>
      <c r="D107" s="111">
        <v>30.72</v>
      </c>
      <c r="E107" s="111">
        <f t="shared" si="1"/>
        <v>4669.4399999999996</v>
      </c>
      <c r="F107" s="60" t="s">
        <v>12</v>
      </c>
    </row>
    <row r="108" spans="2:6">
      <c r="B108" s="109">
        <v>46084.619120370371</v>
      </c>
      <c r="C108" s="110">
        <v>321</v>
      </c>
      <c r="D108" s="111">
        <v>30.7</v>
      </c>
      <c r="E108" s="111">
        <f t="shared" si="1"/>
        <v>9854.6999999999989</v>
      </c>
      <c r="F108" s="60" t="s">
        <v>12</v>
      </c>
    </row>
    <row r="109" spans="2:6">
      <c r="B109" s="109">
        <v>46084.619259259256</v>
      </c>
      <c r="C109" s="110">
        <v>25</v>
      </c>
      <c r="D109" s="111">
        <v>30.7</v>
      </c>
      <c r="E109" s="111">
        <f t="shared" si="1"/>
        <v>767.5</v>
      </c>
      <c r="F109" s="60" t="s">
        <v>12</v>
      </c>
    </row>
    <row r="110" spans="2:6">
      <c r="B110" s="109">
        <v>46084.629652777781</v>
      </c>
      <c r="C110" s="110">
        <v>275</v>
      </c>
      <c r="D110" s="111">
        <v>30.8</v>
      </c>
      <c r="E110" s="111">
        <f t="shared" si="1"/>
        <v>8470</v>
      </c>
      <c r="F110" s="60" t="s">
        <v>12</v>
      </c>
    </row>
    <row r="111" spans="2:6">
      <c r="B111" s="109">
        <v>46084.636261574073</v>
      </c>
      <c r="C111" s="110">
        <v>528</v>
      </c>
      <c r="D111" s="111">
        <v>30.94</v>
      </c>
      <c r="E111" s="111">
        <f t="shared" si="1"/>
        <v>16336.320000000002</v>
      </c>
      <c r="F111" s="60" t="s">
        <v>12</v>
      </c>
    </row>
    <row r="112" spans="2:6">
      <c r="B112" s="109">
        <v>46084.636261574073</v>
      </c>
      <c r="C112" s="110">
        <v>379</v>
      </c>
      <c r="D112" s="111">
        <v>30.92</v>
      </c>
      <c r="E112" s="111">
        <f t="shared" si="1"/>
        <v>11718.68</v>
      </c>
      <c r="F112" s="60" t="s">
        <v>12</v>
      </c>
    </row>
    <row r="113" spans="2:6">
      <c r="B113" s="109">
        <v>46084.639351851853</v>
      </c>
      <c r="C113" s="110">
        <v>99</v>
      </c>
      <c r="D113" s="111">
        <v>30.88</v>
      </c>
      <c r="E113" s="111">
        <f t="shared" si="1"/>
        <v>3057.12</v>
      </c>
      <c r="F113" s="60" t="s">
        <v>12</v>
      </c>
    </row>
    <row r="114" spans="2:6">
      <c r="B114" s="109">
        <v>46084.640983796293</v>
      </c>
      <c r="C114" s="110">
        <v>108</v>
      </c>
      <c r="D114" s="111">
        <v>30.82</v>
      </c>
      <c r="E114" s="111">
        <f t="shared" si="1"/>
        <v>3328.56</v>
      </c>
      <c r="F114" s="60" t="s">
        <v>12</v>
      </c>
    </row>
    <row r="115" spans="2:6">
      <c r="B115" s="109">
        <v>46084.648981481485</v>
      </c>
      <c r="C115" s="110">
        <v>650</v>
      </c>
      <c r="D115" s="111">
        <v>30.98</v>
      </c>
      <c r="E115" s="111">
        <f t="shared" si="1"/>
        <v>20137</v>
      </c>
      <c r="F115" s="60" t="s">
        <v>12</v>
      </c>
    </row>
    <row r="116" spans="2:6">
      <c r="B116" s="109">
        <v>46084.648981481485</v>
      </c>
      <c r="C116" s="110">
        <v>121</v>
      </c>
      <c r="D116" s="111">
        <v>30.96</v>
      </c>
      <c r="E116" s="111">
        <f t="shared" si="1"/>
        <v>3746.1600000000003</v>
      </c>
      <c r="F116" s="60" t="s">
        <v>12</v>
      </c>
    </row>
    <row r="117" spans="2:6">
      <c r="B117" s="109">
        <v>46084.648981481485</v>
      </c>
      <c r="C117" s="110">
        <v>521</v>
      </c>
      <c r="D117" s="111">
        <v>30.96</v>
      </c>
      <c r="E117" s="111">
        <f t="shared" si="1"/>
        <v>16130.16</v>
      </c>
      <c r="F117" s="60" t="s">
        <v>12</v>
      </c>
    </row>
    <row r="118" spans="2:6">
      <c r="B118" s="109">
        <v>46084.65116898148</v>
      </c>
      <c r="C118" s="110">
        <v>223</v>
      </c>
      <c r="D118" s="111">
        <v>30.9</v>
      </c>
      <c r="E118" s="111">
        <f t="shared" si="1"/>
        <v>6890.7</v>
      </c>
      <c r="F118" s="60" t="s">
        <v>12</v>
      </c>
    </row>
    <row r="119" spans="2:6">
      <c r="B119" s="109">
        <v>46084.651562500003</v>
      </c>
      <c r="C119" s="110">
        <v>100</v>
      </c>
      <c r="D119" s="111">
        <v>30.88</v>
      </c>
      <c r="E119" s="111">
        <f t="shared" si="1"/>
        <v>3088</v>
      </c>
      <c r="F119" s="60" t="s">
        <v>12</v>
      </c>
    </row>
    <row r="120" spans="2:6">
      <c r="B120" s="109">
        <v>46084.653136574074</v>
      </c>
      <c r="C120" s="110">
        <v>191</v>
      </c>
      <c r="D120" s="111">
        <v>30.9</v>
      </c>
      <c r="E120" s="111">
        <f t="shared" si="1"/>
        <v>5901.9</v>
      </c>
      <c r="F120" s="60" t="s">
        <v>12</v>
      </c>
    </row>
    <row r="121" spans="2:6">
      <c r="B121" s="109">
        <v>46084.653900462959</v>
      </c>
      <c r="C121" s="110">
        <v>21</v>
      </c>
      <c r="D121" s="111">
        <v>30.84</v>
      </c>
      <c r="E121" s="111">
        <f t="shared" si="1"/>
        <v>647.64</v>
      </c>
      <c r="F121" s="60" t="s">
        <v>12</v>
      </c>
    </row>
    <row r="122" spans="2:6">
      <c r="B122" s="109">
        <v>46084.654687499999</v>
      </c>
      <c r="C122" s="110">
        <v>117</v>
      </c>
      <c r="D122" s="111">
        <v>30.86</v>
      </c>
      <c r="E122" s="111">
        <f t="shared" si="1"/>
        <v>3610.62</v>
      </c>
      <c r="F122" s="60" t="s">
        <v>12</v>
      </c>
    </row>
    <row r="123" spans="2:6">
      <c r="B123" s="109">
        <v>46084.655115740738</v>
      </c>
      <c r="C123" s="110">
        <v>138</v>
      </c>
      <c r="D123" s="111">
        <v>30.9</v>
      </c>
      <c r="E123" s="111">
        <f t="shared" si="1"/>
        <v>4264.2</v>
      </c>
      <c r="F123" s="60" t="s">
        <v>12</v>
      </c>
    </row>
    <row r="124" spans="2:6">
      <c r="B124" s="109">
        <v>46084.659618055557</v>
      </c>
      <c r="C124" s="110">
        <v>303</v>
      </c>
      <c r="D124" s="111">
        <v>30.88</v>
      </c>
      <c r="E124" s="111">
        <f t="shared" si="1"/>
        <v>9356.64</v>
      </c>
      <c r="F124" s="60" t="s">
        <v>12</v>
      </c>
    </row>
    <row r="125" spans="2:6">
      <c r="B125" s="109">
        <v>46084.659756944442</v>
      </c>
      <c r="C125" s="110">
        <v>277</v>
      </c>
      <c r="D125" s="111">
        <v>30.84</v>
      </c>
      <c r="E125" s="111">
        <f t="shared" si="1"/>
        <v>8542.68</v>
      </c>
      <c r="F125" s="60" t="s">
        <v>12</v>
      </c>
    </row>
    <row r="126" spans="2:6">
      <c r="B126" s="109">
        <v>46084.662303240744</v>
      </c>
      <c r="C126" s="110">
        <v>114</v>
      </c>
      <c r="D126" s="111">
        <v>30.88</v>
      </c>
      <c r="E126" s="111">
        <f t="shared" si="1"/>
        <v>3520.3199999999997</v>
      </c>
      <c r="F126" s="60" t="s">
        <v>12</v>
      </c>
    </row>
    <row r="127" spans="2:6">
      <c r="B127" s="109">
        <v>46084.662870370368</v>
      </c>
      <c r="C127" s="110">
        <v>5</v>
      </c>
      <c r="D127" s="111">
        <v>30.82</v>
      </c>
      <c r="E127" s="111">
        <f t="shared" si="1"/>
        <v>154.1</v>
      </c>
      <c r="F127" s="60" t="s">
        <v>12</v>
      </c>
    </row>
    <row r="128" spans="2:6">
      <c r="B128" s="109">
        <v>46084.663877314815</v>
      </c>
      <c r="C128" s="110">
        <v>234</v>
      </c>
      <c r="D128" s="111">
        <v>30.82</v>
      </c>
      <c r="E128" s="111">
        <f t="shared" si="1"/>
        <v>7211.88</v>
      </c>
      <c r="F128" s="60" t="s">
        <v>12</v>
      </c>
    </row>
    <row r="129" spans="2:6">
      <c r="B129" s="109">
        <v>46084.669432870367</v>
      </c>
      <c r="C129" s="110">
        <v>657</v>
      </c>
      <c r="D129" s="111">
        <v>30.88</v>
      </c>
      <c r="E129" s="111">
        <f t="shared" si="1"/>
        <v>20288.16</v>
      </c>
      <c r="F129" s="60" t="s">
        <v>12</v>
      </c>
    </row>
    <row r="130" spans="2:6">
      <c r="B130" s="109">
        <v>46084.672233796293</v>
      </c>
      <c r="C130" s="110">
        <v>506</v>
      </c>
      <c r="D130" s="111">
        <v>30.9</v>
      </c>
      <c r="E130" s="111">
        <f t="shared" si="1"/>
        <v>15635.4</v>
      </c>
      <c r="F130" s="60" t="s">
        <v>12</v>
      </c>
    </row>
    <row r="131" spans="2:6">
      <c r="B131" s="109">
        <v>46084.673726851855</v>
      </c>
      <c r="C131" s="110">
        <v>28</v>
      </c>
      <c r="D131" s="111">
        <v>30.92</v>
      </c>
      <c r="E131" s="111">
        <f t="shared" si="1"/>
        <v>865.76</v>
      </c>
      <c r="F131" s="60" t="s">
        <v>12</v>
      </c>
    </row>
    <row r="132" spans="2:6">
      <c r="B132" s="109">
        <v>46084.673807870371</v>
      </c>
      <c r="C132" s="110">
        <v>32</v>
      </c>
      <c r="D132" s="111">
        <v>30.92</v>
      </c>
      <c r="E132" s="111">
        <f t="shared" si="1"/>
        <v>989.44</v>
      </c>
      <c r="F132" s="60" t="s">
        <v>12</v>
      </c>
    </row>
    <row r="133" spans="2:6">
      <c r="B133" s="109">
        <v>46084.673807870371</v>
      </c>
      <c r="C133" s="110">
        <v>131</v>
      </c>
      <c r="D133" s="111">
        <v>30.92</v>
      </c>
      <c r="E133" s="111">
        <f t="shared" si="1"/>
        <v>4050.5200000000004</v>
      </c>
      <c r="F133" s="60" t="s">
        <v>12</v>
      </c>
    </row>
    <row r="134" spans="2:6">
      <c r="B134" s="109">
        <v>46084.674490740741</v>
      </c>
      <c r="C134" s="110">
        <v>122</v>
      </c>
      <c r="D134" s="111">
        <v>30.9</v>
      </c>
      <c r="E134" s="111">
        <f t="shared" si="1"/>
        <v>3769.7999999999997</v>
      </c>
      <c r="F134" s="60" t="s">
        <v>12</v>
      </c>
    </row>
    <row r="135" spans="2:6">
      <c r="B135" s="109">
        <v>46084.676388888889</v>
      </c>
      <c r="C135" s="110">
        <v>154</v>
      </c>
      <c r="D135" s="111">
        <v>30.96</v>
      </c>
      <c r="E135" s="111">
        <f t="shared" si="1"/>
        <v>4767.84</v>
      </c>
      <c r="F135" s="60" t="s">
        <v>12</v>
      </c>
    </row>
    <row r="136" spans="2:6">
      <c r="B136" s="109">
        <v>46084.677847222221</v>
      </c>
      <c r="C136" s="110">
        <v>109</v>
      </c>
      <c r="D136" s="111">
        <v>30.9</v>
      </c>
      <c r="E136" s="111">
        <f t="shared" si="1"/>
        <v>3368.1</v>
      </c>
      <c r="F136" s="60" t="s">
        <v>12</v>
      </c>
    </row>
    <row r="137" spans="2:6">
      <c r="B137" s="109">
        <v>46084.680150462962</v>
      </c>
      <c r="C137" s="110">
        <v>159</v>
      </c>
      <c r="D137" s="111">
        <v>30.86</v>
      </c>
      <c r="E137" s="111">
        <f t="shared" si="1"/>
        <v>4906.74</v>
      </c>
      <c r="F137" s="60" t="s">
        <v>12</v>
      </c>
    </row>
    <row r="138" spans="2:6">
      <c r="B138" s="109">
        <v>46084.680173611108</v>
      </c>
      <c r="C138" s="110">
        <v>182</v>
      </c>
      <c r="D138" s="111">
        <v>30.86</v>
      </c>
      <c r="E138" s="111">
        <f t="shared" si="1"/>
        <v>5616.5199999999995</v>
      </c>
      <c r="F138" s="60" t="s">
        <v>12</v>
      </c>
    </row>
    <row r="139" spans="2:6">
      <c r="B139" s="109">
        <v>46084.680173611108</v>
      </c>
      <c r="C139" s="110">
        <v>8</v>
      </c>
      <c r="D139" s="111">
        <v>30.86</v>
      </c>
      <c r="E139" s="111">
        <f t="shared" si="1"/>
        <v>246.88</v>
      </c>
      <c r="F139" s="60" t="s">
        <v>12</v>
      </c>
    </row>
    <row r="140" spans="2:6">
      <c r="B140" s="109">
        <v>46084.68509259259</v>
      </c>
      <c r="C140" s="110">
        <v>105</v>
      </c>
      <c r="D140" s="111">
        <v>30.82</v>
      </c>
      <c r="E140" s="111">
        <f t="shared" si="1"/>
        <v>3236.1</v>
      </c>
      <c r="F140" s="60" t="s">
        <v>12</v>
      </c>
    </row>
    <row r="141" spans="2:6">
      <c r="B141" s="109">
        <v>46084.68509259259</v>
      </c>
      <c r="C141" s="110">
        <v>335</v>
      </c>
      <c r="D141" s="111">
        <v>30.82</v>
      </c>
      <c r="E141" s="111">
        <f t="shared" si="1"/>
        <v>10324.700000000001</v>
      </c>
      <c r="F141" s="60" t="s">
        <v>12</v>
      </c>
    </row>
    <row r="142" spans="2:6">
      <c r="B142" s="109">
        <v>46084.697974537034</v>
      </c>
      <c r="C142" s="110">
        <v>1054</v>
      </c>
      <c r="D142" s="111">
        <v>30.9</v>
      </c>
      <c r="E142" s="111">
        <f t="shared" si="1"/>
        <v>32568.6</v>
      </c>
      <c r="F142" s="60" t="s">
        <v>12</v>
      </c>
    </row>
    <row r="143" spans="2:6">
      <c r="B143" s="109">
        <v>46084.697997685187</v>
      </c>
      <c r="C143" s="110">
        <v>674</v>
      </c>
      <c r="D143" s="111">
        <v>30.9</v>
      </c>
      <c r="E143" s="111">
        <f t="shared" si="1"/>
        <v>20826.599999999999</v>
      </c>
      <c r="F143" s="60" t="s">
        <v>12</v>
      </c>
    </row>
    <row r="144" spans="2:6">
      <c r="B144" s="109">
        <v>46084.704074074078</v>
      </c>
      <c r="C144" s="110">
        <v>613</v>
      </c>
      <c r="D144" s="111">
        <v>31</v>
      </c>
      <c r="E144" s="111">
        <f t="shared" si="1"/>
        <v>19003</v>
      </c>
      <c r="F144" s="60" t="s">
        <v>12</v>
      </c>
    </row>
    <row r="145" spans="2:6">
      <c r="B145" s="109">
        <v>46084.705868055556</v>
      </c>
      <c r="C145" s="110">
        <v>154</v>
      </c>
      <c r="D145" s="111">
        <v>30.94</v>
      </c>
      <c r="E145" s="111">
        <f t="shared" si="1"/>
        <v>4764.76</v>
      </c>
      <c r="F145" s="60" t="s">
        <v>12</v>
      </c>
    </row>
    <row r="146" spans="2:6">
      <c r="B146" s="109">
        <v>46084.710844907408</v>
      </c>
      <c r="C146" s="110">
        <v>248</v>
      </c>
      <c r="D146" s="111">
        <v>31.12</v>
      </c>
      <c r="E146" s="111">
        <f t="shared" si="1"/>
        <v>7717.76</v>
      </c>
      <c r="F146" s="60" t="s">
        <v>12</v>
      </c>
    </row>
    <row r="147" spans="2:6">
      <c r="B147" s="109">
        <v>46084.713946759257</v>
      </c>
      <c r="C147" s="110">
        <v>367</v>
      </c>
      <c r="D147" s="111">
        <v>31.28</v>
      </c>
      <c r="E147" s="111">
        <f t="shared" si="1"/>
        <v>11479.76</v>
      </c>
      <c r="F147" s="60" t="s">
        <v>12</v>
      </c>
    </row>
    <row r="148" spans="2:6">
      <c r="B148" s="109">
        <v>46084.714675925927</v>
      </c>
      <c r="C148" s="110">
        <v>283</v>
      </c>
      <c r="D148" s="111">
        <v>31.3</v>
      </c>
      <c r="E148" s="111">
        <f t="shared" si="1"/>
        <v>8857.9</v>
      </c>
      <c r="F148" s="60" t="s">
        <v>12</v>
      </c>
    </row>
    <row r="149" spans="2:6">
      <c r="B149" s="109">
        <v>46084.717488425929</v>
      </c>
      <c r="C149" s="110">
        <v>91</v>
      </c>
      <c r="D149" s="111">
        <v>31.26</v>
      </c>
      <c r="E149" s="111">
        <f t="shared" si="1"/>
        <v>2844.6600000000003</v>
      </c>
      <c r="F149" s="60" t="s">
        <v>12</v>
      </c>
    </row>
    <row r="150" spans="2:6">
      <c r="B150" s="109">
        <v>46084.717488425929</v>
      </c>
      <c r="C150" s="110">
        <v>92</v>
      </c>
      <c r="D150" s="111">
        <v>31.26</v>
      </c>
      <c r="E150" s="111">
        <f t="shared" ref="E150:E154" si="2">+C150*D150</f>
        <v>2875.92</v>
      </c>
      <c r="F150" s="60" t="s">
        <v>12</v>
      </c>
    </row>
    <row r="151" spans="2:6">
      <c r="B151" s="109">
        <v>46084.717488425929</v>
      </c>
      <c r="C151" s="110">
        <v>90</v>
      </c>
      <c r="D151" s="111">
        <v>31.26</v>
      </c>
      <c r="E151" s="111">
        <f t="shared" si="2"/>
        <v>2813.4</v>
      </c>
      <c r="F151" s="60" t="s">
        <v>12</v>
      </c>
    </row>
    <row r="152" spans="2:6">
      <c r="B152" s="109">
        <v>46084.717488425929</v>
      </c>
      <c r="C152" s="110">
        <v>98</v>
      </c>
      <c r="D152" s="111">
        <v>31.26</v>
      </c>
      <c r="E152" s="111">
        <f t="shared" si="2"/>
        <v>3063.48</v>
      </c>
      <c r="F152" s="60" t="s">
        <v>12</v>
      </c>
    </row>
    <row r="153" spans="2:6">
      <c r="B153" s="109">
        <v>46084.717488425929</v>
      </c>
      <c r="C153" s="110">
        <v>314</v>
      </c>
      <c r="D153" s="111">
        <v>31.26</v>
      </c>
      <c r="E153" s="111">
        <f t="shared" si="2"/>
        <v>9815.6400000000012</v>
      </c>
      <c r="F153" s="60" t="s">
        <v>12</v>
      </c>
    </row>
    <row r="154" spans="2:6">
      <c r="B154" s="109">
        <v>46084.717488425929</v>
      </c>
      <c r="C154" s="110">
        <v>405</v>
      </c>
      <c r="D154" s="111">
        <v>31.26</v>
      </c>
      <c r="E154" s="111">
        <f t="shared" si="2"/>
        <v>12660.300000000001</v>
      </c>
      <c r="F154" s="60" t="s">
        <v>12</v>
      </c>
    </row>
    <row r="155" spans="2:6">
      <c r="B155" s="109"/>
      <c r="C155" s="110"/>
      <c r="D155" s="111"/>
      <c r="E155" s="111"/>
      <c r="F155" s="60"/>
    </row>
    <row r="156" spans="2:6">
      <c r="B156" s="109"/>
      <c r="C156" s="110"/>
      <c r="D156" s="111"/>
      <c r="E156" s="111"/>
      <c r="F156" s="60"/>
    </row>
    <row r="157" spans="2:6">
      <c r="B157" s="109"/>
      <c r="C157" s="110"/>
      <c r="D157" s="111"/>
      <c r="E157" s="111"/>
      <c r="F157" s="60"/>
    </row>
    <row r="158" spans="2:6">
      <c r="B158" s="109"/>
      <c r="C158" s="110"/>
      <c r="D158" s="111"/>
      <c r="E158" s="111"/>
      <c r="F158" s="60"/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5">
      <c r="B165" s="34"/>
      <c r="C165" s="103"/>
      <c r="D165" s="104"/>
      <c r="E165" s="104"/>
      <c r="F165" s="105"/>
    </row>
    <row r="166" spans="2:6" ht="12.5">
      <c r="B166" s="34"/>
      <c r="C166" s="103"/>
      <c r="D166" s="104"/>
      <c r="E166" s="104"/>
      <c r="F166" s="105"/>
    </row>
    <row r="167" spans="2:6" ht="12.5">
      <c r="B167" s="34"/>
      <c r="C167" s="103"/>
      <c r="D167" s="104"/>
      <c r="E167" s="104"/>
      <c r="F167" s="105"/>
    </row>
    <row r="168" spans="2:6" ht="12.5">
      <c r="B168" s="34"/>
      <c r="C168" s="103"/>
      <c r="D168" s="104"/>
      <c r="E168" s="104"/>
      <c r="F168" s="105"/>
    </row>
    <row r="169" spans="2:6" ht="12.5">
      <c r="B169" s="34"/>
      <c r="C169" s="103"/>
      <c r="D169" s="104"/>
      <c r="E169" s="104"/>
      <c r="F169" s="105"/>
    </row>
    <row r="170" spans="2:6" ht="12.5">
      <c r="B170" s="34"/>
      <c r="C170" s="103"/>
      <c r="D170" s="104"/>
      <c r="E170" s="104"/>
      <c r="F170" s="105"/>
    </row>
    <row r="171" spans="2:6" ht="12.5">
      <c r="B171" s="34"/>
      <c r="C171" s="103"/>
      <c r="D171" s="104"/>
      <c r="E171" s="104"/>
      <c r="F171" s="105"/>
    </row>
    <row r="172" spans="2:6" ht="12.5">
      <c r="B172" s="34"/>
      <c r="C172" s="103"/>
      <c r="D172" s="104"/>
      <c r="E172" s="104"/>
      <c r="F172" s="105"/>
    </row>
    <row r="173" spans="2:6" ht="12.5">
      <c r="B173" s="34"/>
      <c r="C173" s="103"/>
      <c r="D173" s="104"/>
      <c r="E173" s="104"/>
      <c r="F173" s="105"/>
    </row>
    <row r="174" spans="2:6" ht="12.5">
      <c r="B174" s="34"/>
      <c r="C174" s="103"/>
      <c r="D174" s="104"/>
      <c r="E174" s="104"/>
      <c r="F174" s="105"/>
    </row>
    <row r="175" spans="2:6" ht="12.5">
      <c r="B175" s="34"/>
      <c r="C175" s="103"/>
      <c r="D175" s="104"/>
      <c r="E175" s="104"/>
      <c r="F175" s="105"/>
    </row>
    <row r="176" spans="2:6" ht="12.5">
      <c r="B176" s="34"/>
      <c r="C176" s="103"/>
      <c r="D176" s="104"/>
      <c r="E176" s="104"/>
      <c r="F176" s="105"/>
    </row>
    <row r="177" spans="2:6" ht="12.5">
      <c r="B177" s="34"/>
      <c r="C177" s="103"/>
      <c r="D177" s="104"/>
      <c r="E177" s="104"/>
      <c r="F177" s="105"/>
    </row>
    <row r="178" spans="2:6" ht="12.5">
      <c r="B178" s="34"/>
      <c r="C178" s="103"/>
      <c r="D178" s="104"/>
      <c r="E178" s="104"/>
      <c r="F178" s="105"/>
    </row>
    <row r="179" spans="2:6" ht="12.5">
      <c r="B179" s="34"/>
      <c r="C179" s="103"/>
      <c r="D179" s="104"/>
      <c r="E179" s="104"/>
      <c r="F179" s="105"/>
    </row>
    <row r="180" spans="2:6" ht="12.5">
      <c r="B180" s="34"/>
      <c r="C180" s="103"/>
      <c r="D180" s="104"/>
      <c r="E180" s="104"/>
      <c r="F180" s="105"/>
    </row>
    <row r="181" spans="2:6" ht="12.5">
      <c r="B181" s="34"/>
      <c r="C181" s="103"/>
      <c r="D181" s="104"/>
      <c r="E181" s="104"/>
      <c r="F181" s="105"/>
    </row>
    <row r="182" spans="2:6" ht="12.5">
      <c r="B182" s="34"/>
      <c r="C182" s="103"/>
      <c r="D182" s="104"/>
      <c r="E182" s="104"/>
      <c r="F182" s="105"/>
    </row>
    <row r="183" spans="2:6" ht="12.5">
      <c r="B183" s="34"/>
      <c r="C183" s="103"/>
      <c r="D183" s="104"/>
      <c r="E183" s="104"/>
      <c r="F183" s="105"/>
    </row>
    <row r="184" spans="2:6" ht="12.5">
      <c r="B184" s="34"/>
      <c r="C184" s="103"/>
      <c r="D184" s="104"/>
      <c r="E184" s="104"/>
      <c r="F184" s="105"/>
    </row>
    <row r="185" spans="2:6" ht="12.5">
      <c r="B185" s="34"/>
      <c r="C185" s="103"/>
      <c r="D185" s="104"/>
      <c r="E185" s="104"/>
      <c r="F185" s="105"/>
    </row>
    <row r="186" spans="2:6" ht="12.5">
      <c r="B186" s="34"/>
      <c r="C186" s="103"/>
      <c r="D186" s="104"/>
      <c r="E186" s="104"/>
      <c r="F186" s="105"/>
    </row>
    <row r="187" spans="2:6" ht="12.5">
      <c r="B187" s="34"/>
      <c r="C187" s="103"/>
      <c r="D187" s="104"/>
      <c r="E187" s="104"/>
      <c r="F187" s="105"/>
    </row>
    <row r="188" spans="2:6" ht="12.5">
      <c r="B188" s="34"/>
      <c r="C188" s="103"/>
      <c r="D188" s="104"/>
      <c r="E188" s="104"/>
      <c r="F188" s="105"/>
    </row>
    <row r="189" spans="2:6" ht="12.5">
      <c r="B189" s="34"/>
      <c r="C189" s="103"/>
      <c r="D189" s="104"/>
      <c r="E189" s="104"/>
      <c r="F189" s="105"/>
    </row>
    <row r="190" spans="2:6" ht="12.5">
      <c r="B190" s="34"/>
      <c r="C190" s="103"/>
      <c r="D190" s="104"/>
      <c r="E190" s="104"/>
      <c r="F190" s="105"/>
    </row>
    <row r="191" spans="2:6" ht="12.5">
      <c r="B191" s="34"/>
      <c r="C191" s="103"/>
      <c r="D191" s="104"/>
      <c r="E191" s="104"/>
      <c r="F191" s="105"/>
    </row>
    <row r="192" spans="2:6" ht="12.5">
      <c r="B192" s="34"/>
      <c r="C192" s="103"/>
      <c r="D192" s="104"/>
      <c r="E192" s="104"/>
      <c r="F192" s="105"/>
    </row>
    <row r="193" spans="2:6" ht="12.5">
      <c r="B193" s="34"/>
      <c r="C193" s="103"/>
      <c r="D193" s="104"/>
      <c r="E193" s="104"/>
      <c r="F193" s="105"/>
    </row>
    <row r="194" spans="2:6" ht="12.5">
      <c r="B194" s="34"/>
      <c r="C194" s="103"/>
      <c r="D194" s="104"/>
      <c r="E194" s="104"/>
      <c r="F194" s="105"/>
    </row>
    <row r="195" spans="2:6" ht="12.5">
      <c r="B195" s="34"/>
      <c r="C195" s="103"/>
      <c r="D195" s="104"/>
      <c r="E195" s="104"/>
      <c r="F195" s="105"/>
    </row>
    <row r="196" spans="2:6" ht="12.5">
      <c r="B196" s="34"/>
      <c r="C196" s="103"/>
      <c r="D196" s="104"/>
      <c r="E196" s="104"/>
      <c r="F196" s="105"/>
    </row>
    <row r="197" spans="2:6" ht="12.5">
      <c r="B197" s="34"/>
      <c r="C197" s="103"/>
      <c r="D197" s="104"/>
      <c r="E197" s="104"/>
      <c r="F197" s="105"/>
    </row>
    <row r="198" spans="2:6" ht="12.5">
      <c r="B198" s="34"/>
      <c r="C198" s="103"/>
      <c r="D198" s="104"/>
      <c r="E198" s="104"/>
      <c r="F198" s="105"/>
    </row>
    <row r="199" spans="2:6" ht="12.5">
      <c r="B199" s="34"/>
      <c r="C199" s="103"/>
      <c r="D199" s="104"/>
      <c r="E199" s="104"/>
      <c r="F199" s="105"/>
    </row>
    <row r="200" spans="2:6" ht="12.5">
      <c r="B200" s="34"/>
      <c r="C200" s="103"/>
      <c r="D200" s="104"/>
      <c r="E200" s="104"/>
      <c r="F200" s="105"/>
    </row>
    <row r="201" spans="2:6" ht="12.5">
      <c r="B201" s="34"/>
      <c r="C201" s="103"/>
      <c r="D201" s="104"/>
      <c r="E201" s="104"/>
      <c r="F201" s="105"/>
    </row>
    <row r="202" spans="2:6" ht="12.5">
      <c r="B202" s="34"/>
      <c r="C202" s="103"/>
      <c r="D202" s="104"/>
      <c r="E202" s="104"/>
      <c r="F202" s="105"/>
    </row>
    <row r="203" spans="2:6" ht="12.5">
      <c r="B203" s="34"/>
      <c r="C203" s="103"/>
      <c r="D203" s="104"/>
      <c r="E203" s="104"/>
      <c r="F203" s="105"/>
    </row>
    <row r="204" spans="2:6" ht="12.5">
      <c r="B204" s="34"/>
      <c r="C204" s="103"/>
      <c r="D204" s="104"/>
      <c r="E204" s="104"/>
      <c r="F204" s="105"/>
    </row>
    <row r="205" spans="2:6" ht="12.5">
      <c r="B205" s="34"/>
      <c r="C205" s="103"/>
      <c r="D205" s="104"/>
      <c r="E205" s="104"/>
      <c r="F205" s="105"/>
    </row>
    <row r="206" spans="2:6" ht="12.5">
      <c r="B206" s="34"/>
      <c r="C206" s="103"/>
      <c r="D206" s="104"/>
      <c r="E206" s="104"/>
      <c r="F206" s="105"/>
    </row>
    <row r="207" spans="2:6" ht="12.5">
      <c r="B207" s="34"/>
      <c r="C207" s="103"/>
      <c r="D207" s="104"/>
      <c r="E207" s="104"/>
      <c r="F207" s="105"/>
    </row>
    <row r="208" spans="2:6" ht="12.5">
      <c r="B208" s="34"/>
      <c r="C208" s="103"/>
      <c r="D208" s="104"/>
      <c r="E208" s="104"/>
      <c r="F208" s="105"/>
    </row>
    <row r="209" spans="2:6" ht="12.5">
      <c r="B209" s="34"/>
      <c r="C209" s="103"/>
      <c r="D209" s="104"/>
      <c r="E209" s="104"/>
      <c r="F209" s="105"/>
    </row>
    <row r="210" spans="2:6" ht="12.5">
      <c r="B210" s="34"/>
      <c r="C210" s="103"/>
      <c r="D210" s="104"/>
      <c r="E210" s="104"/>
      <c r="F210" s="105"/>
    </row>
    <row r="211" spans="2:6" ht="12.5">
      <c r="B211" s="34"/>
      <c r="C211" s="103"/>
      <c r="D211" s="104"/>
      <c r="E211" s="104"/>
      <c r="F211" s="105"/>
    </row>
    <row r="212" spans="2:6" ht="12.5">
      <c r="B212" s="34"/>
      <c r="C212" s="103"/>
      <c r="D212" s="104"/>
      <c r="E212" s="104"/>
      <c r="F212" s="105"/>
    </row>
    <row r="213" spans="2:6" ht="12.5">
      <c r="B213" s="34"/>
      <c r="C213" s="103"/>
      <c r="D213" s="104"/>
      <c r="E213" s="104"/>
      <c r="F213" s="105"/>
    </row>
    <row r="214" spans="2:6" ht="12.5">
      <c r="B214" s="34"/>
      <c r="C214" s="103"/>
      <c r="D214" s="104"/>
      <c r="E214" s="104"/>
      <c r="F214" s="105"/>
    </row>
    <row r="215" spans="2:6" ht="12.5">
      <c r="B215" s="34"/>
      <c r="C215" s="103"/>
      <c r="D215" s="104"/>
      <c r="E215" s="104"/>
      <c r="F215" s="105"/>
    </row>
    <row r="216" spans="2:6" ht="12.5">
      <c r="B216" s="34"/>
      <c r="C216" s="103"/>
      <c r="D216" s="104"/>
      <c r="E216" s="104"/>
      <c r="F216" s="105"/>
    </row>
    <row r="217" spans="2:6" ht="12.5">
      <c r="B217" s="34"/>
      <c r="C217" s="103"/>
      <c r="D217" s="104"/>
      <c r="E217" s="104"/>
      <c r="F217" s="105"/>
    </row>
    <row r="218" spans="2:6" ht="12.5">
      <c r="B218" s="34"/>
      <c r="C218" s="103"/>
      <c r="D218" s="104"/>
      <c r="E218" s="104"/>
      <c r="F218" s="105"/>
    </row>
    <row r="219" spans="2:6" ht="12.5">
      <c r="B219" s="34"/>
      <c r="C219" s="103"/>
      <c r="D219" s="104"/>
      <c r="E219" s="104"/>
      <c r="F219" s="105"/>
    </row>
    <row r="220" spans="2:6" ht="12.5">
      <c r="B220" s="34"/>
      <c r="C220" s="103"/>
      <c r="D220" s="104"/>
      <c r="E220" s="104"/>
      <c r="F220" s="105"/>
    </row>
    <row r="221" spans="2:6" ht="12.5">
      <c r="B221" s="34"/>
      <c r="C221" s="103"/>
      <c r="D221" s="104"/>
      <c r="E221" s="104"/>
      <c r="F221" s="105"/>
    </row>
    <row r="222" spans="2:6" ht="12.5">
      <c r="B222" s="34"/>
      <c r="C222" s="103"/>
      <c r="D222" s="104"/>
      <c r="E222" s="104"/>
      <c r="F222" s="105"/>
    </row>
    <row r="223" spans="2:6" ht="12.5">
      <c r="B223" s="34"/>
      <c r="C223" s="103"/>
      <c r="D223" s="104"/>
      <c r="E223" s="104"/>
      <c r="F223" s="105"/>
    </row>
    <row r="224" spans="2:6" ht="12.5">
      <c r="B224" s="34"/>
      <c r="C224" s="103"/>
      <c r="D224" s="104"/>
      <c r="E224" s="104"/>
      <c r="F224" s="105"/>
    </row>
    <row r="225" spans="2:6" ht="12.5">
      <c r="B225" s="34"/>
      <c r="C225" s="103"/>
      <c r="D225" s="104"/>
      <c r="E225" s="104"/>
      <c r="F225" s="105"/>
    </row>
    <row r="226" spans="2:6" ht="12.5">
      <c r="B226" s="34"/>
      <c r="C226" s="103"/>
      <c r="D226" s="104"/>
      <c r="E226" s="104"/>
      <c r="F226" s="105"/>
    </row>
    <row r="227" spans="2:6" ht="12.5">
      <c r="B227" s="34"/>
      <c r="C227" s="103"/>
      <c r="D227" s="104"/>
      <c r="E227" s="104"/>
      <c r="F227" s="105"/>
    </row>
    <row r="228" spans="2:6" ht="12.5">
      <c r="B228" s="34"/>
      <c r="C228" s="103"/>
      <c r="D228" s="104"/>
      <c r="E228" s="104"/>
      <c r="F228" s="105"/>
    </row>
    <row r="229" spans="2:6" ht="12.5">
      <c r="B229" s="34"/>
      <c r="C229" s="103"/>
      <c r="D229" s="104"/>
      <c r="E229" s="104"/>
      <c r="F229" s="105"/>
    </row>
    <row r="230" spans="2:6" ht="12.5">
      <c r="B230" s="34"/>
      <c r="C230" s="103"/>
      <c r="D230" s="104"/>
      <c r="E230" s="104"/>
      <c r="F230" s="105"/>
    </row>
    <row r="231" spans="2:6" ht="12.5">
      <c r="B231" s="34"/>
      <c r="C231" s="103"/>
      <c r="D231" s="104"/>
      <c r="E231" s="104"/>
      <c r="F231" s="105"/>
    </row>
    <row r="232" spans="2:6" ht="12.5">
      <c r="B232" s="34"/>
      <c r="C232" s="103"/>
      <c r="D232" s="104"/>
      <c r="E232" s="104"/>
      <c r="F232" s="105"/>
    </row>
    <row r="233" spans="2:6" ht="12.5">
      <c r="B233" s="34"/>
      <c r="C233" s="103"/>
      <c r="D233" s="104"/>
      <c r="E233" s="104"/>
      <c r="F233" s="105"/>
    </row>
    <row r="234" spans="2:6" ht="12.5">
      <c r="B234" s="34"/>
      <c r="C234" s="103"/>
      <c r="D234" s="104"/>
      <c r="E234" s="104"/>
      <c r="F234" s="105"/>
    </row>
    <row r="235" spans="2:6" ht="12.5">
      <c r="B235" s="34"/>
      <c r="C235" s="103"/>
      <c r="D235" s="104"/>
      <c r="E235" s="104"/>
      <c r="F235" s="105"/>
    </row>
    <row r="236" spans="2:6" ht="12.5">
      <c r="B236" s="34"/>
      <c r="C236" s="103"/>
      <c r="D236" s="104"/>
      <c r="E236" s="104"/>
      <c r="F236" s="105"/>
    </row>
    <row r="237" spans="2:6" ht="12.5">
      <c r="B237" s="34"/>
      <c r="C237" s="103"/>
      <c r="D237" s="104"/>
      <c r="E237" s="104"/>
      <c r="F237" s="105"/>
    </row>
    <row r="238" spans="2:6" ht="12.5">
      <c r="B238" s="34"/>
      <c r="C238" s="103"/>
      <c r="D238" s="104"/>
      <c r="E238" s="104"/>
      <c r="F238" s="105"/>
    </row>
    <row r="239" spans="2:6" ht="12.5">
      <c r="B239" s="34"/>
      <c r="C239" s="103"/>
      <c r="D239" s="104"/>
      <c r="E239" s="104"/>
      <c r="F239" s="105"/>
    </row>
    <row r="240" spans="2:6" ht="12.5">
      <c r="B240" s="34"/>
      <c r="C240" s="103"/>
      <c r="D240" s="104"/>
      <c r="E240" s="104"/>
      <c r="F240" s="105"/>
    </row>
    <row r="241" spans="2:6" ht="12.5">
      <c r="B241" s="34"/>
      <c r="C241" s="103"/>
      <c r="D241" s="104"/>
      <c r="E241" s="104"/>
      <c r="F241" s="105"/>
    </row>
    <row r="242" spans="2:6" ht="12.5">
      <c r="B242" s="34"/>
      <c r="C242" s="103"/>
      <c r="D242" s="104"/>
      <c r="E242" s="104"/>
      <c r="F242" s="105"/>
    </row>
    <row r="243" spans="2:6" ht="12.5">
      <c r="B243" s="34"/>
      <c r="C243" s="103"/>
      <c r="D243" s="104"/>
      <c r="E243" s="104"/>
      <c r="F243" s="105"/>
    </row>
    <row r="244" spans="2:6" ht="12.5">
      <c r="B244" s="34"/>
      <c r="C244" s="103"/>
      <c r="D244" s="104"/>
      <c r="E244" s="104"/>
      <c r="F244" s="105"/>
    </row>
    <row r="245" spans="2:6" ht="12.5">
      <c r="B245" s="34"/>
      <c r="C245" s="103"/>
      <c r="D245" s="104"/>
      <c r="E245" s="104"/>
      <c r="F245" s="105"/>
    </row>
    <row r="246" spans="2:6" ht="12.5">
      <c r="B246" s="34"/>
      <c r="C246" s="103"/>
      <c r="D246" s="104"/>
      <c r="E246" s="104"/>
      <c r="F246" s="105"/>
    </row>
    <row r="247" spans="2:6" ht="12.5">
      <c r="B247" s="34"/>
      <c r="C247" s="103"/>
      <c r="D247" s="104"/>
      <c r="E247" s="104"/>
      <c r="F247" s="105"/>
    </row>
    <row r="248" spans="2:6" ht="12.5">
      <c r="B248" s="34"/>
      <c r="C248" s="103"/>
      <c r="D248" s="104"/>
      <c r="E248" s="104"/>
      <c r="F248" s="105"/>
    </row>
  </sheetData>
  <conditionalFormatting sqref="D15:D19">
    <cfRule type="expression" dxfId="2" priority="1">
      <formula>$D15&gt;#REF!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41740-945A-478A-A92E-44C300F64B81}">
  <dimension ref="B1:L248"/>
  <sheetViews>
    <sheetView showGridLines="0" zoomScaleNormal="100" workbookViewId="0">
      <pane ySplit="9" topLeftCell="A10" activePane="bottomLeft" state="frozen"/>
      <selection pane="bottomLeft" activeCell="H25" sqref="H25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46083</v>
      </c>
      <c r="C15" s="58">
        <f>SUMIF(F21:F5001,F15,C21:C5001)</f>
        <v>27773</v>
      </c>
      <c r="D15" s="59">
        <f>E15/C15</f>
        <v>32.260671155438729</v>
      </c>
      <c r="E15" s="59">
        <f>SUMIF(F21:F5001,F15,E21:E5001)</f>
        <v>895975.61999999976</v>
      </c>
      <c r="F15" s="60" t="s">
        <v>12</v>
      </c>
    </row>
    <row r="16" spans="2:10">
      <c r="B16" s="26">
        <f>B15</f>
        <v>46083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46083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46083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46083.378611111111</v>
      </c>
      <c r="C21" s="110">
        <v>888</v>
      </c>
      <c r="D21" s="111">
        <v>33.1</v>
      </c>
      <c r="E21" s="111">
        <f>+C21*D21</f>
        <v>29392.800000000003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46083.379178240742</v>
      </c>
      <c r="C22" s="110">
        <v>147</v>
      </c>
      <c r="D22" s="111">
        <v>33</v>
      </c>
      <c r="E22" s="111">
        <f t="shared" ref="E22:E85" si="0">+C22*D22</f>
        <v>4851</v>
      </c>
      <c r="F22" s="60" t="s">
        <v>12</v>
      </c>
    </row>
    <row r="23" spans="2:12">
      <c r="B23" s="109">
        <v>46083.379629629628</v>
      </c>
      <c r="C23" s="110">
        <v>129</v>
      </c>
      <c r="D23" s="111">
        <v>32.979999999999997</v>
      </c>
      <c r="E23" s="111">
        <f t="shared" si="0"/>
        <v>4254.4199999999992</v>
      </c>
      <c r="F23" s="60" t="s">
        <v>12</v>
      </c>
    </row>
    <row r="24" spans="2:12">
      <c r="B24" s="109">
        <v>46083.381307870368</v>
      </c>
      <c r="C24" s="110">
        <v>272</v>
      </c>
      <c r="D24" s="111">
        <v>33</v>
      </c>
      <c r="E24" s="111">
        <f t="shared" si="0"/>
        <v>8976</v>
      </c>
      <c r="F24" s="60" t="s">
        <v>12</v>
      </c>
    </row>
    <row r="25" spans="2:12">
      <c r="B25" s="109">
        <v>46083.381666666668</v>
      </c>
      <c r="C25" s="110">
        <v>146</v>
      </c>
      <c r="D25" s="111">
        <v>32.880000000000003</v>
      </c>
      <c r="E25" s="111">
        <f t="shared" si="0"/>
        <v>4800.4800000000005</v>
      </c>
      <c r="F25" s="60" t="s">
        <v>12</v>
      </c>
    </row>
    <row r="26" spans="2:12">
      <c r="B26" s="109">
        <v>46083.382187499999</v>
      </c>
      <c r="C26" s="110">
        <v>164</v>
      </c>
      <c r="D26" s="111">
        <v>33</v>
      </c>
      <c r="E26" s="111">
        <f t="shared" si="0"/>
        <v>5412</v>
      </c>
      <c r="F26" s="60" t="s">
        <v>12</v>
      </c>
    </row>
    <row r="27" spans="2:12">
      <c r="B27" s="109">
        <v>46083.382650462961</v>
      </c>
      <c r="C27" s="110">
        <v>98</v>
      </c>
      <c r="D27" s="111">
        <v>32.799999999999997</v>
      </c>
      <c r="E27" s="111">
        <f t="shared" si="0"/>
        <v>3214.3999999999996</v>
      </c>
      <c r="F27" s="60" t="s">
        <v>12</v>
      </c>
    </row>
    <row r="28" spans="2:12">
      <c r="B28" s="109">
        <v>46083.383564814816</v>
      </c>
      <c r="C28" s="110">
        <v>95</v>
      </c>
      <c r="D28" s="111">
        <v>32.799999999999997</v>
      </c>
      <c r="E28" s="111">
        <f t="shared" si="0"/>
        <v>3115.9999999999995</v>
      </c>
      <c r="F28" s="60" t="s">
        <v>12</v>
      </c>
    </row>
    <row r="29" spans="2:12">
      <c r="B29" s="109">
        <v>46083.385196759256</v>
      </c>
      <c r="C29" s="110">
        <v>431</v>
      </c>
      <c r="D29" s="111">
        <v>32.9</v>
      </c>
      <c r="E29" s="111">
        <f t="shared" si="0"/>
        <v>14179.9</v>
      </c>
      <c r="F29" s="60" t="s">
        <v>12</v>
      </c>
    </row>
    <row r="30" spans="2:12">
      <c r="B30" s="109">
        <v>46083.385706018518</v>
      </c>
      <c r="C30" s="110">
        <v>100</v>
      </c>
      <c r="D30" s="111">
        <v>32.76</v>
      </c>
      <c r="E30" s="111">
        <f t="shared" si="0"/>
        <v>3276</v>
      </c>
      <c r="F30" s="60" t="s">
        <v>12</v>
      </c>
    </row>
    <row r="31" spans="2:12">
      <c r="B31" s="109">
        <v>46083.386203703703</v>
      </c>
      <c r="C31" s="110">
        <v>96</v>
      </c>
      <c r="D31" s="111">
        <v>32.68</v>
      </c>
      <c r="E31" s="111">
        <f t="shared" si="0"/>
        <v>3137.2799999999997</v>
      </c>
      <c r="F31" s="60" t="s">
        <v>12</v>
      </c>
    </row>
    <row r="32" spans="2:12">
      <c r="B32" s="109">
        <v>46083.386979166666</v>
      </c>
      <c r="C32" s="110">
        <v>145</v>
      </c>
      <c r="D32" s="111">
        <v>32.68</v>
      </c>
      <c r="E32" s="111">
        <f t="shared" si="0"/>
        <v>4738.6000000000004</v>
      </c>
      <c r="F32" s="60" t="s">
        <v>12</v>
      </c>
    </row>
    <row r="33" spans="2:6">
      <c r="B33" s="109">
        <v>46083.388877314814</v>
      </c>
      <c r="C33" s="110">
        <v>18</v>
      </c>
      <c r="D33" s="111">
        <v>32.68</v>
      </c>
      <c r="E33" s="111">
        <f t="shared" si="0"/>
        <v>588.24</v>
      </c>
      <c r="F33" s="60" t="s">
        <v>12</v>
      </c>
    </row>
    <row r="34" spans="2:6">
      <c r="B34" s="109">
        <v>46083.389594907407</v>
      </c>
      <c r="C34" s="110">
        <v>83</v>
      </c>
      <c r="D34" s="111">
        <v>32.840000000000003</v>
      </c>
      <c r="E34" s="111">
        <f t="shared" si="0"/>
        <v>2725.7200000000003</v>
      </c>
      <c r="F34" s="60" t="s">
        <v>12</v>
      </c>
    </row>
    <row r="35" spans="2:6">
      <c r="B35" s="109">
        <v>46083.390069444446</v>
      </c>
      <c r="C35" s="110">
        <v>7</v>
      </c>
      <c r="D35" s="111">
        <v>32.92</v>
      </c>
      <c r="E35" s="111">
        <f t="shared" si="0"/>
        <v>230.44</v>
      </c>
      <c r="F35" s="60" t="s">
        <v>12</v>
      </c>
    </row>
    <row r="36" spans="2:6">
      <c r="B36" s="109">
        <v>46083.3903125</v>
      </c>
      <c r="C36" s="110">
        <v>281</v>
      </c>
      <c r="D36" s="111">
        <v>32.92</v>
      </c>
      <c r="E36" s="111">
        <f t="shared" si="0"/>
        <v>9250.52</v>
      </c>
      <c r="F36" s="60" t="s">
        <v>12</v>
      </c>
    </row>
    <row r="37" spans="2:6">
      <c r="B37" s="109">
        <v>46083.398275462961</v>
      </c>
      <c r="C37" s="110">
        <v>1218</v>
      </c>
      <c r="D37" s="111">
        <v>32.96</v>
      </c>
      <c r="E37" s="111">
        <f t="shared" si="0"/>
        <v>40145.279999999999</v>
      </c>
      <c r="F37" s="60" t="s">
        <v>12</v>
      </c>
    </row>
    <row r="38" spans="2:6">
      <c r="B38" s="109">
        <v>46083.403055555558</v>
      </c>
      <c r="C38" s="110">
        <v>623</v>
      </c>
      <c r="D38" s="111">
        <v>32.880000000000003</v>
      </c>
      <c r="E38" s="111">
        <f t="shared" si="0"/>
        <v>20484.240000000002</v>
      </c>
      <c r="F38" s="60" t="s">
        <v>12</v>
      </c>
    </row>
    <row r="39" spans="2:6">
      <c r="B39" s="109">
        <v>46083.403263888889</v>
      </c>
      <c r="C39" s="110">
        <v>305</v>
      </c>
      <c r="D39" s="111">
        <v>32.799999999999997</v>
      </c>
      <c r="E39" s="111">
        <f t="shared" si="0"/>
        <v>10004</v>
      </c>
      <c r="F39" s="60" t="s">
        <v>12</v>
      </c>
    </row>
    <row r="40" spans="2:6">
      <c r="B40" s="109">
        <v>46083.40520833333</v>
      </c>
      <c r="C40" s="110">
        <v>170</v>
      </c>
      <c r="D40" s="111">
        <v>32.74</v>
      </c>
      <c r="E40" s="111">
        <f t="shared" si="0"/>
        <v>5565.8</v>
      </c>
      <c r="F40" s="60" t="s">
        <v>12</v>
      </c>
    </row>
    <row r="41" spans="2:6">
      <c r="B41" s="109">
        <v>46083.413715277777</v>
      </c>
      <c r="C41" s="110">
        <v>237</v>
      </c>
      <c r="D41" s="111">
        <v>32.799999999999997</v>
      </c>
      <c r="E41" s="111">
        <f t="shared" si="0"/>
        <v>7773.5999999999995</v>
      </c>
      <c r="F41" s="60" t="s">
        <v>12</v>
      </c>
    </row>
    <row r="42" spans="2:6">
      <c r="B42" s="109">
        <v>46083.415277777778</v>
      </c>
      <c r="C42" s="110">
        <v>7</v>
      </c>
      <c r="D42" s="111">
        <v>32.799999999999997</v>
      </c>
      <c r="E42" s="111">
        <f t="shared" si="0"/>
        <v>229.59999999999997</v>
      </c>
      <c r="F42" s="60" t="s">
        <v>12</v>
      </c>
    </row>
    <row r="43" spans="2:6">
      <c r="B43" s="109">
        <v>46083.415902777779</v>
      </c>
      <c r="C43" s="110">
        <v>694</v>
      </c>
      <c r="D43" s="111">
        <v>32.76</v>
      </c>
      <c r="E43" s="111">
        <f t="shared" si="0"/>
        <v>22735.439999999999</v>
      </c>
      <c r="F43" s="60" t="s">
        <v>12</v>
      </c>
    </row>
    <row r="44" spans="2:6">
      <c r="B44" s="109">
        <v>46083.418726851851</v>
      </c>
      <c r="C44" s="110">
        <v>400</v>
      </c>
      <c r="D44" s="111">
        <v>32.86</v>
      </c>
      <c r="E44" s="111">
        <f t="shared" si="0"/>
        <v>13144</v>
      </c>
      <c r="F44" s="60" t="s">
        <v>12</v>
      </c>
    </row>
    <row r="45" spans="2:6">
      <c r="B45" s="109">
        <v>46083.419259259259</v>
      </c>
      <c r="C45" s="110">
        <v>64</v>
      </c>
      <c r="D45" s="111">
        <v>32.86</v>
      </c>
      <c r="E45" s="111">
        <f t="shared" si="0"/>
        <v>2103.04</v>
      </c>
      <c r="F45" s="60" t="s">
        <v>12</v>
      </c>
    </row>
    <row r="46" spans="2:6">
      <c r="B46" s="109">
        <v>46083.421111111114</v>
      </c>
      <c r="C46" s="110">
        <v>102</v>
      </c>
      <c r="D46" s="111">
        <v>32.799999999999997</v>
      </c>
      <c r="E46" s="111">
        <f t="shared" si="0"/>
        <v>3345.6</v>
      </c>
      <c r="F46" s="60" t="s">
        <v>12</v>
      </c>
    </row>
    <row r="47" spans="2:6">
      <c r="B47" s="109">
        <v>46083.42255787037</v>
      </c>
      <c r="C47" s="110">
        <v>146</v>
      </c>
      <c r="D47" s="111">
        <v>32.78</v>
      </c>
      <c r="E47" s="111">
        <f t="shared" si="0"/>
        <v>4785.88</v>
      </c>
      <c r="F47" s="60" t="s">
        <v>12</v>
      </c>
    </row>
    <row r="48" spans="2:6">
      <c r="B48" s="109">
        <v>46083.424618055556</v>
      </c>
      <c r="C48" s="110">
        <v>150</v>
      </c>
      <c r="D48" s="111">
        <v>32.74</v>
      </c>
      <c r="E48" s="111">
        <f t="shared" si="0"/>
        <v>4911</v>
      </c>
      <c r="F48" s="60" t="s">
        <v>12</v>
      </c>
    </row>
    <row r="49" spans="2:6">
      <c r="B49" s="109">
        <v>46083.425335648149</v>
      </c>
      <c r="C49" s="110">
        <v>176</v>
      </c>
      <c r="D49" s="111">
        <v>32.700000000000003</v>
      </c>
      <c r="E49" s="111">
        <f t="shared" si="0"/>
        <v>5755.2000000000007</v>
      </c>
      <c r="F49" s="60" t="s">
        <v>12</v>
      </c>
    </row>
    <row r="50" spans="2:6">
      <c r="B50" s="109">
        <v>46083.429872685185</v>
      </c>
      <c r="C50" s="110">
        <v>333</v>
      </c>
      <c r="D50" s="111">
        <v>32.78</v>
      </c>
      <c r="E50" s="111">
        <f t="shared" si="0"/>
        <v>10915.74</v>
      </c>
      <c r="F50" s="60" t="s">
        <v>12</v>
      </c>
    </row>
    <row r="51" spans="2:6">
      <c r="B51" s="109">
        <v>46083.430393518516</v>
      </c>
      <c r="C51" s="110">
        <v>115</v>
      </c>
      <c r="D51" s="111">
        <v>32.76</v>
      </c>
      <c r="E51" s="111">
        <f t="shared" si="0"/>
        <v>3767.3999999999996</v>
      </c>
      <c r="F51" s="60" t="s">
        <v>12</v>
      </c>
    </row>
    <row r="52" spans="2:6">
      <c r="B52" s="109">
        <v>46083.437118055554</v>
      </c>
      <c r="C52" s="110">
        <v>451</v>
      </c>
      <c r="D52" s="111">
        <v>32.799999999999997</v>
      </c>
      <c r="E52" s="111">
        <f t="shared" si="0"/>
        <v>14792.8</v>
      </c>
      <c r="F52" s="60" t="s">
        <v>12</v>
      </c>
    </row>
    <row r="53" spans="2:6">
      <c r="B53" s="109">
        <v>46083.437118055554</v>
      </c>
      <c r="C53" s="110">
        <v>3</v>
      </c>
      <c r="D53" s="111">
        <v>32.799999999999997</v>
      </c>
      <c r="E53" s="111">
        <f t="shared" si="0"/>
        <v>98.399999999999991</v>
      </c>
      <c r="F53" s="60" t="s">
        <v>12</v>
      </c>
    </row>
    <row r="54" spans="2:6">
      <c r="B54" s="109">
        <v>46083.44122685185</v>
      </c>
      <c r="C54" s="110">
        <v>322</v>
      </c>
      <c r="D54" s="111">
        <v>32.880000000000003</v>
      </c>
      <c r="E54" s="111">
        <f t="shared" si="0"/>
        <v>10587.36</v>
      </c>
      <c r="F54" s="60" t="s">
        <v>12</v>
      </c>
    </row>
    <row r="55" spans="2:6">
      <c r="B55" s="109">
        <v>46083.443518518521</v>
      </c>
      <c r="C55" s="110">
        <v>5</v>
      </c>
      <c r="D55" s="111">
        <v>32.82</v>
      </c>
      <c r="E55" s="111">
        <f t="shared" si="0"/>
        <v>164.1</v>
      </c>
      <c r="F55" s="60" t="s">
        <v>12</v>
      </c>
    </row>
    <row r="56" spans="2:6">
      <c r="B56" s="109">
        <v>46083.443518518521</v>
      </c>
      <c r="C56" s="110">
        <v>88</v>
      </c>
      <c r="D56" s="111">
        <v>32.82</v>
      </c>
      <c r="E56" s="111">
        <f t="shared" si="0"/>
        <v>2888.16</v>
      </c>
      <c r="F56" s="60" t="s">
        <v>12</v>
      </c>
    </row>
    <row r="57" spans="2:6">
      <c r="B57" s="109">
        <v>46083.444803240738</v>
      </c>
      <c r="C57" s="110">
        <v>7</v>
      </c>
      <c r="D57" s="111">
        <v>32.74</v>
      </c>
      <c r="E57" s="111">
        <f t="shared" si="0"/>
        <v>229.18</v>
      </c>
      <c r="F57" s="60" t="s">
        <v>12</v>
      </c>
    </row>
    <row r="58" spans="2:6">
      <c r="B58" s="109">
        <v>46083.444803240738</v>
      </c>
      <c r="C58" s="110">
        <v>188</v>
      </c>
      <c r="D58" s="111">
        <v>32.74</v>
      </c>
      <c r="E58" s="111">
        <f t="shared" si="0"/>
        <v>6155.1200000000008</v>
      </c>
      <c r="F58" s="60" t="s">
        <v>12</v>
      </c>
    </row>
    <row r="59" spans="2:6">
      <c r="B59" s="109">
        <v>46083.446284722224</v>
      </c>
      <c r="C59" s="110">
        <v>92</v>
      </c>
      <c r="D59" s="111">
        <v>32.72</v>
      </c>
      <c r="E59" s="111">
        <f t="shared" si="0"/>
        <v>3010.24</v>
      </c>
      <c r="F59" s="60" t="s">
        <v>12</v>
      </c>
    </row>
    <row r="60" spans="2:6">
      <c r="B60" s="109">
        <v>46083.448414351849</v>
      </c>
      <c r="C60" s="110">
        <v>221</v>
      </c>
      <c r="D60" s="111">
        <v>32.74</v>
      </c>
      <c r="E60" s="111">
        <f t="shared" si="0"/>
        <v>7235.5400000000009</v>
      </c>
      <c r="F60" s="60" t="s">
        <v>12</v>
      </c>
    </row>
    <row r="61" spans="2:6">
      <c r="B61" s="109">
        <v>46083.45045138889</v>
      </c>
      <c r="C61" s="110">
        <v>98</v>
      </c>
      <c r="D61" s="111">
        <v>32.72</v>
      </c>
      <c r="E61" s="111">
        <f t="shared" si="0"/>
        <v>3206.56</v>
      </c>
      <c r="F61" s="60" t="s">
        <v>12</v>
      </c>
    </row>
    <row r="62" spans="2:6">
      <c r="B62" s="109">
        <v>46083.452199074076</v>
      </c>
      <c r="C62" s="110">
        <v>130</v>
      </c>
      <c r="D62" s="111">
        <v>32.68</v>
      </c>
      <c r="E62" s="111">
        <f t="shared" si="0"/>
        <v>4248.3999999999996</v>
      </c>
      <c r="F62" s="60" t="s">
        <v>12</v>
      </c>
    </row>
    <row r="63" spans="2:6">
      <c r="B63" s="109">
        <v>46083.454340277778</v>
      </c>
      <c r="C63" s="110">
        <v>285</v>
      </c>
      <c r="D63" s="111">
        <v>32.74</v>
      </c>
      <c r="E63" s="111">
        <f t="shared" si="0"/>
        <v>9330.9000000000015</v>
      </c>
      <c r="F63" s="60" t="s">
        <v>12</v>
      </c>
    </row>
    <row r="64" spans="2:6">
      <c r="B64" s="109">
        <v>46083.457962962966</v>
      </c>
      <c r="C64" s="110">
        <v>142</v>
      </c>
      <c r="D64" s="111">
        <v>32.74</v>
      </c>
      <c r="E64" s="111">
        <f t="shared" si="0"/>
        <v>4649.08</v>
      </c>
      <c r="F64" s="60" t="s">
        <v>12</v>
      </c>
    </row>
    <row r="65" spans="2:6">
      <c r="B65" s="109">
        <v>46083.458437499998</v>
      </c>
      <c r="C65" s="110">
        <v>130</v>
      </c>
      <c r="D65" s="111">
        <v>32.72</v>
      </c>
      <c r="E65" s="111">
        <f t="shared" si="0"/>
        <v>4253.5999999999995</v>
      </c>
      <c r="F65" s="60" t="s">
        <v>12</v>
      </c>
    </row>
    <row r="66" spans="2:6">
      <c r="B66" s="109">
        <v>46083.460775462961</v>
      </c>
      <c r="C66" s="110">
        <v>94</v>
      </c>
      <c r="D66" s="111">
        <v>32.58</v>
      </c>
      <c r="E66" s="111">
        <f t="shared" si="0"/>
        <v>3062.52</v>
      </c>
      <c r="F66" s="60" t="s">
        <v>12</v>
      </c>
    </row>
    <row r="67" spans="2:6">
      <c r="B67" s="109">
        <v>46083.467916666668</v>
      </c>
      <c r="C67" s="110">
        <v>40</v>
      </c>
      <c r="D67" s="111">
        <v>32.479999999999997</v>
      </c>
      <c r="E67" s="111">
        <f t="shared" si="0"/>
        <v>1299.1999999999998</v>
      </c>
      <c r="F67" s="60" t="s">
        <v>12</v>
      </c>
    </row>
    <row r="68" spans="2:6">
      <c r="B68" s="109">
        <v>46083.468159722222</v>
      </c>
      <c r="C68" s="110">
        <v>448</v>
      </c>
      <c r="D68" s="111">
        <v>32.479999999999997</v>
      </c>
      <c r="E68" s="111">
        <f t="shared" si="0"/>
        <v>14551.039999999999</v>
      </c>
      <c r="F68" s="60" t="s">
        <v>12</v>
      </c>
    </row>
    <row r="69" spans="2:6">
      <c r="B69" s="109">
        <v>46083.470347222225</v>
      </c>
      <c r="C69" s="110">
        <v>120</v>
      </c>
      <c r="D69" s="111">
        <v>32.44</v>
      </c>
      <c r="E69" s="111">
        <f t="shared" si="0"/>
        <v>3892.7999999999997</v>
      </c>
      <c r="F69" s="60" t="s">
        <v>12</v>
      </c>
    </row>
    <row r="70" spans="2:6">
      <c r="B70" s="109">
        <v>46083.47047453704</v>
      </c>
      <c r="C70" s="110">
        <v>131</v>
      </c>
      <c r="D70" s="111">
        <v>32.36</v>
      </c>
      <c r="E70" s="111">
        <f t="shared" si="0"/>
        <v>4239.16</v>
      </c>
      <c r="F70" s="60" t="s">
        <v>12</v>
      </c>
    </row>
    <row r="71" spans="2:6">
      <c r="B71" s="109">
        <v>46083.473703703705</v>
      </c>
      <c r="C71" s="110">
        <v>196</v>
      </c>
      <c r="D71" s="111">
        <v>32.36</v>
      </c>
      <c r="E71" s="111">
        <f t="shared" si="0"/>
        <v>6342.5599999999995</v>
      </c>
      <c r="F71" s="60" t="s">
        <v>12</v>
      </c>
    </row>
    <row r="72" spans="2:6">
      <c r="B72" s="109">
        <v>46083.482418981483</v>
      </c>
      <c r="C72" s="110">
        <v>465</v>
      </c>
      <c r="D72" s="111">
        <v>32.26</v>
      </c>
      <c r="E72" s="111">
        <f t="shared" si="0"/>
        <v>15000.9</v>
      </c>
      <c r="F72" s="60" t="s">
        <v>12</v>
      </c>
    </row>
    <row r="73" spans="2:6">
      <c r="B73" s="109">
        <v>46083.484479166669</v>
      </c>
      <c r="C73" s="110">
        <v>105</v>
      </c>
      <c r="D73" s="111">
        <v>32.22</v>
      </c>
      <c r="E73" s="111">
        <f t="shared" si="0"/>
        <v>3383.1</v>
      </c>
      <c r="F73" s="60" t="s">
        <v>12</v>
      </c>
    </row>
    <row r="74" spans="2:6">
      <c r="B74" s="109">
        <v>46083.490219907406</v>
      </c>
      <c r="C74" s="110">
        <v>387</v>
      </c>
      <c r="D74" s="111">
        <v>32.18</v>
      </c>
      <c r="E74" s="111">
        <f t="shared" si="0"/>
        <v>12453.66</v>
      </c>
      <c r="F74" s="60" t="s">
        <v>12</v>
      </c>
    </row>
    <row r="75" spans="2:6">
      <c r="B75" s="109">
        <v>46083.50105324074</v>
      </c>
      <c r="C75" s="110">
        <v>622</v>
      </c>
      <c r="D75" s="111">
        <v>32.24</v>
      </c>
      <c r="E75" s="111">
        <f t="shared" si="0"/>
        <v>20053.280000000002</v>
      </c>
      <c r="F75" s="60" t="s">
        <v>12</v>
      </c>
    </row>
    <row r="76" spans="2:6">
      <c r="B76" s="109">
        <v>46083.504351851851</v>
      </c>
      <c r="C76" s="110">
        <v>96</v>
      </c>
      <c r="D76" s="111">
        <v>32.159999999999997</v>
      </c>
      <c r="E76" s="111">
        <f t="shared" si="0"/>
        <v>3087.3599999999997</v>
      </c>
      <c r="F76" s="60" t="s">
        <v>12</v>
      </c>
    </row>
    <row r="77" spans="2:6">
      <c r="B77" s="109">
        <v>46083.508402777778</v>
      </c>
      <c r="C77" s="110">
        <v>195</v>
      </c>
      <c r="D77" s="111">
        <v>32.22</v>
      </c>
      <c r="E77" s="111">
        <f t="shared" si="0"/>
        <v>6282.9</v>
      </c>
      <c r="F77" s="60" t="s">
        <v>12</v>
      </c>
    </row>
    <row r="78" spans="2:6">
      <c r="B78" s="109">
        <v>46083.517650462964</v>
      </c>
      <c r="C78" s="110">
        <v>261</v>
      </c>
      <c r="D78" s="111">
        <v>32.18</v>
      </c>
      <c r="E78" s="111">
        <f t="shared" si="0"/>
        <v>8398.98</v>
      </c>
      <c r="F78" s="60" t="s">
        <v>12</v>
      </c>
    </row>
    <row r="79" spans="2:6">
      <c r="B79" s="109">
        <v>46083.517650462964</v>
      </c>
      <c r="C79" s="110">
        <v>134</v>
      </c>
      <c r="D79" s="111">
        <v>32.18</v>
      </c>
      <c r="E79" s="111">
        <f t="shared" si="0"/>
        <v>4312.12</v>
      </c>
      <c r="F79" s="60" t="s">
        <v>12</v>
      </c>
    </row>
    <row r="80" spans="2:6">
      <c r="B80" s="109">
        <v>46083.520601851851</v>
      </c>
      <c r="C80" s="110">
        <v>194</v>
      </c>
      <c r="D80" s="111">
        <v>32.26</v>
      </c>
      <c r="E80" s="111">
        <f t="shared" si="0"/>
        <v>6258.44</v>
      </c>
      <c r="F80" s="60" t="s">
        <v>12</v>
      </c>
    </row>
    <row r="81" spans="2:6">
      <c r="B81" s="109">
        <v>46083.525902777779</v>
      </c>
      <c r="C81" s="110">
        <v>158</v>
      </c>
      <c r="D81" s="111">
        <v>32.28</v>
      </c>
      <c r="E81" s="111">
        <f t="shared" si="0"/>
        <v>5100.24</v>
      </c>
      <c r="F81" s="60" t="s">
        <v>12</v>
      </c>
    </row>
    <row r="82" spans="2:6">
      <c r="B82" s="109">
        <v>46083.531724537039</v>
      </c>
      <c r="C82" s="110">
        <v>218</v>
      </c>
      <c r="D82" s="111">
        <v>32.24</v>
      </c>
      <c r="E82" s="111">
        <f t="shared" si="0"/>
        <v>7028.3200000000006</v>
      </c>
      <c r="F82" s="60" t="s">
        <v>12</v>
      </c>
    </row>
    <row r="83" spans="2:6">
      <c r="B83" s="109">
        <v>46083.531724537039</v>
      </c>
      <c r="C83" s="110">
        <v>122</v>
      </c>
      <c r="D83" s="111">
        <v>32.24</v>
      </c>
      <c r="E83" s="111">
        <f t="shared" si="0"/>
        <v>3933.28</v>
      </c>
      <c r="F83" s="60" t="s">
        <v>12</v>
      </c>
    </row>
    <row r="84" spans="2:6">
      <c r="B84" s="109">
        <v>46083.546851851854</v>
      </c>
      <c r="C84" s="110">
        <v>571</v>
      </c>
      <c r="D84" s="111">
        <v>32.299999999999997</v>
      </c>
      <c r="E84" s="111">
        <f t="shared" si="0"/>
        <v>18443.3</v>
      </c>
      <c r="F84" s="60" t="s">
        <v>12</v>
      </c>
    </row>
    <row r="85" spans="2:6">
      <c r="B85" s="109">
        <v>46083.556689814817</v>
      </c>
      <c r="C85" s="110">
        <v>29</v>
      </c>
      <c r="D85" s="111">
        <v>32.380000000000003</v>
      </c>
      <c r="E85" s="111">
        <f t="shared" si="0"/>
        <v>939.0200000000001</v>
      </c>
      <c r="F85" s="60" t="s">
        <v>12</v>
      </c>
    </row>
    <row r="86" spans="2:6">
      <c r="B86" s="109">
        <v>46083.557175925926</v>
      </c>
      <c r="C86" s="110">
        <v>165</v>
      </c>
      <c r="D86" s="111">
        <v>32.380000000000003</v>
      </c>
      <c r="E86" s="111">
        <f t="shared" ref="E86:E149" si="1">+C86*D86</f>
        <v>5342.7000000000007</v>
      </c>
      <c r="F86" s="60" t="s">
        <v>12</v>
      </c>
    </row>
    <row r="87" spans="2:6">
      <c r="B87" s="109">
        <v>46083.559027777781</v>
      </c>
      <c r="C87" s="110">
        <v>240</v>
      </c>
      <c r="D87" s="111">
        <v>32.4</v>
      </c>
      <c r="E87" s="111">
        <f t="shared" si="1"/>
        <v>7776</v>
      </c>
      <c r="F87" s="60" t="s">
        <v>12</v>
      </c>
    </row>
    <row r="88" spans="2:6">
      <c r="B88" s="109">
        <v>46083.563009259262</v>
      </c>
      <c r="C88" s="110">
        <v>89</v>
      </c>
      <c r="D88" s="111">
        <v>32.4</v>
      </c>
      <c r="E88" s="111">
        <f t="shared" si="1"/>
        <v>2883.6</v>
      </c>
      <c r="F88" s="60" t="s">
        <v>12</v>
      </c>
    </row>
    <row r="89" spans="2:6">
      <c r="B89" s="109">
        <v>46083.563530092593</v>
      </c>
      <c r="C89" s="110">
        <v>191</v>
      </c>
      <c r="D89" s="111">
        <v>32.340000000000003</v>
      </c>
      <c r="E89" s="111">
        <f t="shared" si="1"/>
        <v>6176.9400000000005</v>
      </c>
      <c r="F89" s="60" t="s">
        <v>12</v>
      </c>
    </row>
    <row r="90" spans="2:6">
      <c r="B90" s="109">
        <v>46083.573229166665</v>
      </c>
      <c r="C90" s="110">
        <v>175</v>
      </c>
      <c r="D90" s="111">
        <v>32.28</v>
      </c>
      <c r="E90" s="111">
        <f t="shared" si="1"/>
        <v>5649</v>
      </c>
      <c r="F90" s="60" t="s">
        <v>12</v>
      </c>
    </row>
    <row r="91" spans="2:6">
      <c r="B91" s="109">
        <v>46083.573229166665</v>
      </c>
      <c r="C91" s="110">
        <v>211</v>
      </c>
      <c r="D91" s="111">
        <v>32.28</v>
      </c>
      <c r="E91" s="111">
        <f t="shared" si="1"/>
        <v>6811.08</v>
      </c>
      <c r="F91" s="60" t="s">
        <v>12</v>
      </c>
    </row>
    <row r="92" spans="2:6">
      <c r="B92" s="109">
        <v>46083.576168981483</v>
      </c>
      <c r="C92" s="110">
        <v>91</v>
      </c>
      <c r="D92" s="111">
        <v>32.26</v>
      </c>
      <c r="E92" s="111">
        <f t="shared" si="1"/>
        <v>2935.66</v>
      </c>
      <c r="F92" s="60" t="s">
        <v>12</v>
      </c>
    </row>
    <row r="93" spans="2:6">
      <c r="B93" s="109">
        <v>46083.578287037039</v>
      </c>
      <c r="C93" s="110">
        <v>106</v>
      </c>
      <c r="D93" s="111">
        <v>32.22</v>
      </c>
      <c r="E93" s="111">
        <f t="shared" si="1"/>
        <v>3415.3199999999997</v>
      </c>
      <c r="F93" s="60" t="s">
        <v>12</v>
      </c>
    </row>
    <row r="94" spans="2:6">
      <c r="B94" s="109">
        <v>46083.583680555559</v>
      </c>
      <c r="C94" s="110">
        <v>236</v>
      </c>
      <c r="D94" s="111">
        <v>32.22</v>
      </c>
      <c r="E94" s="111">
        <f t="shared" si="1"/>
        <v>7603.92</v>
      </c>
      <c r="F94" s="60" t="s">
        <v>12</v>
      </c>
    </row>
    <row r="95" spans="2:6">
      <c r="B95" s="109">
        <v>46083.583680555559</v>
      </c>
      <c r="C95" s="110">
        <v>108</v>
      </c>
      <c r="D95" s="111">
        <v>32.22</v>
      </c>
      <c r="E95" s="111">
        <f t="shared" si="1"/>
        <v>3479.7599999999998</v>
      </c>
      <c r="F95" s="60" t="s">
        <v>12</v>
      </c>
    </row>
    <row r="96" spans="2:6">
      <c r="B96" s="109">
        <v>46083.587291666663</v>
      </c>
      <c r="C96" s="110">
        <v>137</v>
      </c>
      <c r="D96" s="111">
        <v>32.22</v>
      </c>
      <c r="E96" s="111">
        <f t="shared" si="1"/>
        <v>4414.1399999999994</v>
      </c>
      <c r="F96" s="60" t="s">
        <v>12</v>
      </c>
    </row>
    <row r="97" spans="2:6">
      <c r="B97" s="109">
        <v>46083.603043981479</v>
      </c>
      <c r="C97" s="110">
        <v>279</v>
      </c>
      <c r="D97" s="111">
        <v>32.26</v>
      </c>
      <c r="E97" s="111">
        <f t="shared" si="1"/>
        <v>9000.5399999999991</v>
      </c>
      <c r="F97" s="60" t="s">
        <v>12</v>
      </c>
    </row>
    <row r="98" spans="2:6">
      <c r="B98" s="109">
        <v>46083.603043981479</v>
      </c>
      <c r="C98" s="110">
        <v>244</v>
      </c>
      <c r="D98" s="111">
        <v>32.26</v>
      </c>
      <c r="E98" s="111">
        <f t="shared" si="1"/>
        <v>7871.44</v>
      </c>
      <c r="F98" s="60" t="s">
        <v>12</v>
      </c>
    </row>
    <row r="99" spans="2:6">
      <c r="B99" s="109">
        <v>46083.603043981479</v>
      </c>
      <c r="C99" s="110">
        <v>121</v>
      </c>
      <c r="D99" s="111">
        <v>32.26</v>
      </c>
      <c r="E99" s="111">
        <f t="shared" si="1"/>
        <v>3903.4599999999996</v>
      </c>
      <c r="F99" s="60" t="s">
        <v>12</v>
      </c>
    </row>
    <row r="100" spans="2:6">
      <c r="B100" s="109">
        <v>46083.604988425926</v>
      </c>
      <c r="C100" s="110">
        <v>3</v>
      </c>
      <c r="D100" s="111">
        <v>32.22</v>
      </c>
      <c r="E100" s="111">
        <f t="shared" si="1"/>
        <v>96.66</v>
      </c>
      <c r="F100" s="60" t="s">
        <v>12</v>
      </c>
    </row>
    <row r="101" spans="2:6">
      <c r="B101" s="109">
        <v>46083.604988425926</v>
      </c>
      <c r="C101" s="110">
        <v>12</v>
      </c>
      <c r="D101" s="111">
        <v>32.22</v>
      </c>
      <c r="E101" s="111">
        <f t="shared" si="1"/>
        <v>386.64</v>
      </c>
      <c r="F101" s="60" t="s">
        <v>12</v>
      </c>
    </row>
    <row r="102" spans="2:6">
      <c r="B102" s="109">
        <v>46083.60560185185</v>
      </c>
      <c r="C102" s="110">
        <v>19</v>
      </c>
      <c r="D102" s="111">
        <v>32.22</v>
      </c>
      <c r="E102" s="111">
        <f t="shared" si="1"/>
        <v>612.17999999999995</v>
      </c>
      <c r="F102" s="60" t="s">
        <v>12</v>
      </c>
    </row>
    <row r="103" spans="2:6">
      <c r="B103" s="109">
        <v>46083.60560185185</v>
      </c>
      <c r="C103" s="110">
        <v>7</v>
      </c>
      <c r="D103" s="111">
        <v>32.22</v>
      </c>
      <c r="E103" s="111">
        <f t="shared" si="1"/>
        <v>225.54</v>
      </c>
      <c r="F103" s="60" t="s">
        <v>12</v>
      </c>
    </row>
    <row r="104" spans="2:6">
      <c r="B104" s="109">
        <v>46083.60564814815</v>
      </c>
      <c r="C104" s="110">
        <v>50</v>
      </c>
      <c r="D104" s="111">
        <v>32.22</v>
      </c>
      <c r="E104" s="111">
        <f t="shared" si="1"/>
        <v>1611</v>
      </c>
      <c r="F104" s="60" t="s">
        <v>12</v>
      </c>
    </row>
    <row r="105" spans="2:6">
      <c r="B105" s="109">
        <v>46083.610277777778</v>
      </c>
      <c r="C105" s="110">
        <v>202</v>
      </c>
      <c r="D105" s="111">
        <v>32.200000000000003</v>
      </c>
      <c r="E105" s="111">
        <f t="shared" si="1"/>
        <v>6504.4000000000005</v>
      </c>
      <c r="F105" s="60" t="s">
        <v>12</v>
      </c>
    </row>
    <row r="106" spans="2:6">
      <c r="B106" s="109">
        <v>46083.616365740738</v>
      </c>
      <c r="C106" s="110">
        <v>284</v>
      </c>
      <c r="D106" s="111">
        <v>32.18</v>
      </c>
      <c r="E106" s="111">
        <f t="shared" si="1"/>
        <v>9139.1200000000008</v>
      </c>
      <c r="F106" s="60" t="s">
        <v>12</v>
      </c>
    </row>
    <row r="107" spans="2:6">
      <c r="B107" s="109">
        <v>46083.616365740738</v>
      </c>
      <c r="C107" s="110">
        <v>70</v>
      </c>
      <c r="D107" s="111">
        <v>32.18</v>
      </c>
      <c r="E107" s="111">
        <f t="shared" si="1"/>
        <v>2252.6</v>
      </c>
      <c r="F107" s="60" t="s">
        <v>12</v>
      </c>
    </row>
    <row r="108" spans="2:6">
      <c r="B108" s="109">
        <v>46083.619305555556</v>
      </c>
      <c r="C108" s="110">
        <v>93</v>
      </c>
      <c r="D108" s="111">
        <v>32.08</v>
      </c>
      <c r="E108" s="111">
        <f t="shared" si="1"/>
        <v>2983.44</v>
      </c>
      <c r="F108" s="60" t="s">
        <v>12</v>
      </c>
    </row>
    <row r="109" spans="2:6">
      <c r="B109" s="109">
        <v>46083.6253125</v>
      </c>
      <c r="C109" s="110">
        <v>72</v>
      </c>
      <c r="D109" s="111">
        <v>32.020000000000003</v>
      </c>
      <c r="E109" s="111">
        <f t="shared" si="1"/>
        <v>2305.44</v>
      </c>
      <c r="F109" s="60" t="s">
        <v>12</v>
      </c>
    </row>
    <row r="110" spans="2:6">
      <c r="B110" s="109">
        <v>46083.6253125</v>
      </c>
      <c r="C110" s="110">
        <v>23</v>
      </c>
      <c r="D110" s="111">
        <v>32.020000000000003</v>
      </c>
      <c r="E110" s="111">
        <f t="shared" si="1"/>
        <v>736.46</v>
      </c>
      <c r="F110" s="60" t="s">
        <v>12</v>
      </c>
    </row>
    <row r="111" spans="2:6">
      <c r="B111" s="109">
        <v>46083.626168981478</v>
      </c>
      <c r="C111" s="110">
        <v>134</v>
      </c>
      <c r="D111" s="111">
        <v>32.020000000000003</v>
      </c>
      <c r="E111" s="111">
        <f t="shared" si="1"/>
        <v>4290.68</v>
      </c>
      <c r="F111" s="60" t="s">
        <v>12</v>
      </c>
    </row>
    <row r="112" spans="2:6">
      <c r="B112" s="109">
        <v>46083.626168981478</v>
      </c>
      <c r="C112" s="110">
        <v>166</v>
      </c>
      <c r="D112" s="111">
        <v>32.020000000000003</v>
      </c>
      <c r="E112" s="111">
        <f t="shared" si="1"/>
        <v>5315.3200000000006</v>
      </c>
      <c r="F112" s="60" t="s">
        <v>12</v>
      </c>
    </row>
    <row r="113" spans="2:6">
      <c r="B113" s="109">
        <v>46083.628923611112</v>
      </c>
      <c r="C113" s="110">
        <v>222</v>
      </c>
      <c r="D113" s="111">
        <v>31.98</v>
      </c>
      <c r="E113" s="111">
        <f t="shared" si="1"/>
        <v>7099.56</v>
      </c>
      <c r="F113" s="60" t="s">
        <v>12</v>
      </c>
    </row>
    <row r="114" spans="2:6">
      <c r="B114" s="109">
        <v>46083.632222222222</v>
      </c>
      <c r="C114" s="110">
        <v>151</v>
      </c>
      <c r="D114" s="111">
        <v>31.94</v>
      </c>
      <c r="E114" s="111">
        <f t="shared" si="1"/>
        <v>4822.9400000000005</v>
      </c>
      <c r="F114" s="60" t="s">
        <v>12</v>
      </c>
    </row>
    <row r="115" spans="2:6">
      <c r="B115" s="109">
        <v>46083.636400462965</v>
      </c>
      <c r="C115" s="110">
        <v>223</v>
      </c>
      <c r="D115" s="111">
        <v>32</v>
      </c>
      <c r="E115" s="111">
        <f t="shared" si="1"/>
        <v>7136</v>
      </c>
      <c r="F115" s="60" t="s">
        <v>12</v>
      </c>
    </row>
    <row r="116" spans="2:6">
      <c r="B116" s="109">
        <v>46083.638356481482</v>
      </c>
      <c r="C116" s="110">
        <v>101</v>
      </c>
      <c r="D116" s="111">
        <v>32</v>
      </c>
      <c r="E116" s="111">
        <f t="shared" si="1"/>
        <v>3232</v>
      </c>
      <c r="F116" s="60" t="s">
        <v>12</v>
      </c>
    </row>
    <row r="117" spans="2:6">
      <c r="B117" s="109">
        <v>46083.639247685183</v>
      </c>
      <c r="C117" s="110">
        <v>94</v>
      </c>
      <c r="D117" s="111">
        <v>31.9</v>
      </c>
      <c r="E117" s="111">
        <f t="shared" si="1"/>
        <v>2998.6</v>
      </c>
      <c r="F117" s="60" t="s">
        <v>12</v>
      </c>
    </row>
    <row r="118" spans="2:6">
      <c r="B118" s="109">
        <v>46083.641527777778</v>
      </c>
      <c r="C118" s="110">
        <v>101</v>
      </c>
      <c r="D118" s="111">
        <v>31.94</v>
      </c>
      <c r="E118" s="111">
        <f t="shared" si="1"/>
        <v>3225.94</v>
      </c>
      <c r="F118" s="60" t="s">
        <v>12</v>
      </c>
    </row>
    <row r="119" spans="2:6">
      <c r="B119" s="109">
        <v>46083.643506944441</v>
      </c>
      <c r="C119" s="110">
        <v>163</v>
      </c>
      <c r="D119" s="111">
        <v>31.88</v>
      </c>
      <c r="E119" s="111">
        <f t="shared" si="1"/>
        <v>5196.4399999999996</v>
      </c>
      <c r="F119" s="60" t="s">
        <v>12</v>
      </c>
    </row>
    <row r="120" spans="2:6">
      <c r="B120" s="109">
        <v>46083.645185185182</v>
      </c>
      <c r="C120" s="110">
        <v>100</v>
      </c>
      <c r="D120" s="111">
        <v>31.84</v>
      </c>
      <c r="E120" s="111">
        <f t="shared" si="1"/>
        <v>3184</v>
      </c>
      <c r="F120" s="60" t="s">
        <v>12</v>
      </c>
    </row>
    <row r="121" spans="2:6">
      <c r="B121" s="109">
        <v>46083.646203703705</v>
      </c>
      <c r="C121" s="110">
        <v>276</v>
      </c>
      <c r="D121" s="111">
        <v>31.76</v>
      </c>
      <c r="E121" s="111">
        <f t="shared" si="1"/>
        <v>8765.76</v>
      </c>
      <c r="F121" s="60" t="s">
        <v>12</v>
      </c>
    </row>
    <row r="122" spans="2:6">
      <c r="B122" s="109">
        <v>46083.64644675926</v>
      </c>
      <c r="C122" s="110">
        <v>138</v>
      </c>
      <c r="D122" s="111">
        <v>31.74</v>
      </c>
      <c r="E122" s="111">
        <f t="shared" si="1"/>
        <v>4380.12</v>
      </c>
      <c r="F122" s="60" t="s">
        <v>12</v>
      </c>
    </row>
    <row r="123" spans="2:6">
      <c r="B123" s="109">
        <v>46083.64644675926</v>
      </c>
      <c r="C123" s="110">
        <v>38</v>
      </c>
      <c r="D123" s="111">
        <v>31.74</v>
      </c>
      <c r="E123" s="111">
        <f t="shared" si="1"/>
        <v>1206.1199999999999</v>
      </c>
      <c r="F123" s="60" t="s">
        <v>12</v>
      </c>
    </row>
    <row r="124" spans="2:6">
      <c r="B124" s="109">
        <v>46083.647361111114</v>
      </c>
      <c r="C124" s="110">
        <v>121</v>
      </c>
      <c r="D124" s="111">
        <v>31.72</v>
      </c>
      <c r="E124" s="111">
        <f t="shared" si="1"/>
        <v>3838.12</v>
      </c>
      <c r="F124" s="60" t="s">
        <v>12</v>
      </c>
    </row>
    <row r="125" spans="2:6">
      <c r="B125" s="109">
        <v>46083.648263888892</v>
      </c>
      <c r="C125" s="110">
        <v>154</v>
      </c>
      <c r="D125" s="111">
        <v>31.68</v>
      </c>
      <c r="E125" s="111">
        <f t="shared" si="1"/>
        <v>4878.72</v>
      </c>
      <c r="F125" s="60" t="s">
        <v>12</v>
      </c>
    </row>
    <row r="126" spans="2:6">
      <c r="B126" s="109">
        <v>46083.649351851855</v>
      </c>
      <c r="C126" s="110">
        <v>50</v>
      </c>
      <c r="D126" s="111">
        <v>31.58</v>
      </c>
      <c r="E126" s="111">
        <f t="shared" si="1"/>
        <v>1579</v>
      </c>
      <c r="F126" s="60" t="s">
        <v>12</v>
      </c>
    </row>
    <row r="127" spans="2:6">
      <c r="B127" s="109">
        <v>46083.650081018517</v>
      </c>
      <c r="C127" s="110">
        <v>68</v>
      </c>
      <c r="D127" s="111">
        <v>31.58</v>
      </c>
      <c r="E127" s="111">
        <f t="shared" si="1"/>
        <v>2147.44</v>
      </c>
      <c r="F127" s="60" t="s">
        <v>12</v>
      </c>
    </row>
    <row r="128" spans="2:6">
      <c r="B128" s="109">
        <v>46083.650347222225</v>
      </c>
      <c r="C128" s="110">
        <v>152</v>
      </c>
      <c r="D128" s="111">
        <v>31.5</v>
      </c>
      <c r="E128" s="111">
        <f t="shared" si="1"/>
        <v>4788</v>
      </c>
      <c r="F128" s="60" t="s">
        <v>12</v>
      </c>
    </row>
    <row r="129" spans="2:6">
      <c r="B129" s="109">
        <v>46083.651770833334</v>
      </c>
      <c r="C129" s="110">
        <v>149</v>
      </c>
      <c r="D129" s="111">
        <v>31.5</v>
      </c>
      <c r="E129" s="111">
        <f t="shared" si="1"/>
        <v>4693.5</v>
      </c>
      <c r="F129" s="60" t="s">
        <v>12</v>
      </c>
    </row>
    <row r="130" spans="2:6">
      <c r="B130" s="109">
        <v>46083.652280092596</v>
      </c>
      <c r="C130" s="110">
        <v>82</v>
      </c>
      <c r="D130" s="111">
        <v>31.4</v>
      </c>
      <c r="E130" s="111">
        <f t="shared" si="1"/>
        <v>2574.7999999999997</v>
      </c>
      <c r="F130" s="60" t="s">
        <v>12</v>
      </c>
    </row>
    <row r="131" spans="2:6">
      <c r="B131" s="109">
        <v>46083.652303240742</v>
      </c>
      <c r="C131" s="110">
        <v>16</v>
      </c>
      <c r="D131" s="111">
        <v>31.4</v>
      </c>
      <c r="E131" s="111">
        <f t="shared" si="1"/>
        <v>502.4</v>
      </c>
      <c r="F131" s="60" t="s">
        <v>12</v>
      </c>
    </row>
    <row r="132" spans="2:6">
      <c r="B132" s="109">
        <v>46083.654444444444</v>
      </c>
      <c r="C132" s="110">
        <v>190</v>
      </c>
      <c r="D132" s="111">
        <v>31.5</v>
      </c>
      <c r="E132" s="111">
        <f t="shared" si="1"/>
        <v>5985</v>
      </c>
      <c r="F132" s="60" t="s">
        <v>12</v>
      </c>
    </row>
    <row r="133" spans="2:6">
      <c r="B133" s="109">
        <v>46083.655081018522</v>
      </c>
      <c r="C133" s="110">
        <v>106</v>
      </c>
      <c r="D133" s="111">
        <v>31.38</v>
      </c>
      <c r="E133" s="111">
        <f t="shared" si="1"/>
        <v>3326.2799999999997</v>
      </c>
      <c r="F133" s="60" t="s">
        <v>12</v>
      </c>
    </row>
    <row r="134" spans="2:6">
      <c r="B134" s="109">
        <v>46083.655925925923</v>
      </c>
      <c r="C134" s="110">
        <v>94</v>
      </c>
      <c r="D134" s="111">
        <v>31.36</v>
      </c>
      <c r="E134" s="111">
        <f t="shared" si="1"/>
        <v>2947.84</v>
      </c>
      <c r="F134" s="60" t="s">
        <v>12</v>
      </c>
    </row>
    <row r="135" spans="2:6">
      <c r="B135" s="109">
        <v>46083.656863425924</v>
      </c>
      <c r="C135" s="110">
        <v>88</v>
      </c>
      <c r="D135" s="111">
        <v>31.32</v>
      </c>
      <c r="E135" s="111">
        <f t="shared" si="1"/>
        <v>2756.16</v>
      </c>
      <c r="F135" s="60" t="s">
        <v>12</v>
      </c>
    </row>
    <row r="136" spans="2:6">
      <c r="B136" s="109">
        <v>46083.656875000001</v>
      </c>
      <c r="C136" s="110">
        <v>8</v>
      </c>
      <c r="D136" s="111">
        <v>31.32</v>
      </c>
      <c r="E136" s="111">
        <f t="shared" si="1"/>
        <v>250.56</v>
      </c>
      <c r="F136" s="60" t="s">
        <v>12</v>
      </c>
    </row>
    <row r="137" spans="2:6">
      <c r="B137" s="109">
        <v>46083.658993055556</v>
      </c>
      <c r="C137" s="110">
        <v>137</v>
      </c>
      <c r="D137" s="111">
        <v>31.38</v>
      </c>
      <c r="E137" s="111">
        <f t="shared" si="1"/>
        <v>4299.0599999999995</v>
      </c>
      <c r="F137" s="60" t="s">
        <v>12</v>
      </c>
    </row>
    <row r="138" spans="2:6">
      <c r="B138" s="109">
        <v>46083.662314814814</v>
      </c>
      <c r="C138" s="110">
        <v>219</v>
      </c>
      <c r="D138" s="111">
        <v>31.36</v>
      </c>
      <c r="E138" s="111">
        <f t="shared" si="1"/>
        <v>6867.84</v>
      </c>
      <c r="F138" s="60" t="s">
        <v>12</v>
      </c>
    </row>
    <row r="139" spans="2:6">
      <c r="B139" s="109">
        <v>46083.663449074076</v>
      </c>
      <c r="C139" s="110">
        <v>158</v>
      </c>
      <c r="D139" s="111">
        <v>31.38</v>
      </c>
      <c r="E139" s="111">
        <f t="shared" si="1"/>
        <v>4958.04</v>
      </c>
      <c r="F139" s="60" t="s">
        <v>12</v>
      </c>
    </row>
    <row r="140" spans="2:6">
      <c r="B140" s="109">
        <v>46083.665277777778</v>
      </c>
      <c r="C140" s="110">
        <v>515</v>
      </c>
      <c r="D140" s="111">
        <v>31.44</v>
      </c>
      <c r="E140" s="111">
        <f t="shared" si="1"/>
        <v>16191.6</v>
      </c>
      <c r="F140" s="60" t="s">
        <v>12</v>
      </c>
    </row>
    <row r="141" spans="2:6">
      <c r="B141" s="109">
        <v>46083.669189814813</v>
      </c>
      <c r="C141" s="110">
        <v>365</v>
      </c>
      <c r="D141" s="111">
        <v>31.64</v>
      </c>
      <c r="E141" s="111">
        <f t="shared" si="1"/>
        <v>11548.6</v>
      </c>
      <c r="F141" s="60" t="s">
        <v>12</v>
      </c>
    </row>
    <row r="142" spans="2:6">
      <c r="B142" s="109">
        <v>46083.672592592593</v>
      </c>
      <c r="C142" s="110">
        <v>420</v>
      </c>
      <c r="D142" s="111">
        <v>31.68</v>
      </c>
      <c r="E142" s="111">
        <f t="shared" si="1"/>
        <v>13305.6</v>
      </c>
      <c r="F142" s="60" t="s">
        <v>12</v>
      </c>
    </row>
    <row r="143" spans="2:6">
      <c r="B143" s="109">
        <v>46083.673275462963</v>
      </c>
      <c r="C143" s="110">
        <v>101</v>
      </c>
      <c r="D143" s="111">
        <v>31.66</v>
      </c>
      <c r="E143" s="111">
        <f t="shared" si="1"/>
        <v>3197.66</v>
      </c>
      <c r="F143" s="60" t="s">
        <v>12</v>
      </c>
    </row>
    <row r="144" spans="2:6">
      <c r="B144" s="109">
        <v>46083.678946759261</v>
      </c>
      <c r="C144" s="110">
        <v>95</v>
      </c>
      <c r="D144" s="111">
        <v>31.56</v>
      </c>
      <c r="E144" s="111">
        <f t="shared" si="1"/>
        <v>2998.2</v>
      </c>
      <c r="F144" s="60" t="s">
        <v>12</v>
      </c>
    </row>
    <row r="145" spans="2:6">
      <c r="B145" s="109">
        <v>46083.678946759261</v>
      </c>
      <c r="C145" s="110">
        <v>294</v>
      </c>
      <c r="D145" s="111">
        <v>31.56</v>
      </c>
      <c r="E145" s="111">
        <f t="shared" si="1"/>
        <v>9278.64</v>
      </c>
      <c r="F145" s="60" t="s">
        <v>12</v>
      </c>
    </row>
    <row r="146" spans="2:6">
      <c r="B146" s="109">
        <v>46083.679236111115</v>
      </c>
      <c r="C146" s="110">
        <v>78</v>
      </c>
      <c r="D146" s="111">
        <v>31.5</v>
      </c>
      <c r="E146" s="111">
        <f t="shared" si="1"/>
        <v>2457</v>
      </c>
      <c r="F146" s="60" t="s">
        <v>12</v>
      </c>
    </row>
    <row r="147" spans="2:6">
      <c r="B147" s="109">
        <v>46083.679236111115</v>
      </c>
      <c r="C147" s="110">
        <v>90</v>
      </c>
      <c r="D147" s="111">
        <v>31.5</v>
      </c>
      <c r="E147" s="111">
        <f t="shared" si="1"/>
        <v>2835</v>
      </c>
      <c r="F147" s="60" t="s">
        <v>12</v>
      </c>
    </row>
    <row r="148" spans="2:6">
      <c r="B148" s="109">
        <v>46083.679247685184</v>
      </c>
      <c r="C148" s="110">
        <v>40</v>
      </c>
      <c r="D148" s="111">
        <v>31.5</v>
      </c>
      <c r="E148" s="111">
        <f t="shared" si="1"/>
        <v>1260</v>
      </c>
      <c r="F148" s="60" t="s">
        <v>12</v>
      </c>
    </row>
    <row r="149" spans="2:6">
      <c r="B149" s="109">
        <v>46083.688078703701</v>
      </c>
      <c r="C149" s="110">
        <v>913</v>
      </c>
      <c r="D149" s="111">
        <v>31.56</v>
      </c>
      <c r="E149" s="111">
        <f t="shared" si="1"/>
        <v>28814.28</v>
      </c>
      <c r="F149" s="60" t="s">
        <v>12</v>
      </c>
    </row>
    <row r="150" spans="2:6">
      <c r="B150" s="109">
        <v>46083.68986111111</v>
      </c>
      <c r="C150" s="110">
        <v>180</v>
      </c>
      <c r="D150" s="111">
        <v>31.6</v>
      </c>
      <c r="E150" s="111">
        <f t="shared" ref="E150:E164" si="2">+C150*D150</f>
        <v>5688</v>
      </c>
      <c r="F150" s="60" t="s">
        <v>12</v>
      </c>
    </row>
    <row r="151" spans="2:6">
      <c r="B151" s="109">
        <v>46083.694085648145</v>
      </c>
      <c r="C151" s="110">
        <v>382</v>
      </c>
      <c r="D151" s="111">
        <v>31.7</v>
      </c>
      <c r="E151" s="111">
        <f t="shared" si="2"/>
        <v>12109.4</v>
      </c>
      <c r="F151" s="60" t="s">
        <v>12</v>
      </c>
    </row>
    <row r="152" spans="2:6">
      <c r="B152" s="109">
        <v>46083.703101851854</v>
      </c>
      <c r="C152" s="110">
        <v>328</v>
      </c>
      <c r="D152" s="111">
        <v>31.66</v>
      </c>
      <c r="E152" s="111">
        <f t="shared" si="2"/>
        <v>10384.48</v>
      </c>
      <c r="F152" s="60" t="s">
        <v>12</v>
      </c>
    </row>
    <row r="153" spans="2:6">
      <c r="B153" s="109">
        <v>46083.705208333333</v>
      </c>
      <c r="C153" s="110">
        <v>730</v>
      </c>
      <c r="D153" s="111">
        <v>31.64</v>
      </c>
      <c r="E153" s="111">
        <f t="shared" si="2"/>
        <v>23097.200000000001</v>
      </c>
      <c r="F153" s="60" t="s">
        <v>12</v>
      </c>
    </row>
    <row r="154" spans="2:6">
      <c r="B154" s="109">
        <v>46083.711018518516</v>
      </c>
      <c r="C154" s="110">
        <v>350</v>
      </c>
      <c r="D154" s="111">
        <v>31.64</v>
      </c>
      <c r="E154" s="111">
        <f t="shared" si="2"/>
        <v>11074</v>
      </c>
      <c r="F154" s="60" t="s">
        <v>12</v>
      </c>
    </row>
    <row r="155" spans="2:6">
      <c r="B155" s="109">
        <v>46083.711018518516</v>
      </c>
      <c r="C155" s="110">
        <v>148</v>
      </c>
      <c r="D155" s="111">
        <v>31.62</v>
      </c>
      <c r="E155" s="111">
        <f t="shared" si="2"/>
        <v>4679.76</v>
      </c>
      <c r="F155" s="60" t="s">
        <v>12</v>
      </c>
    </row>
    <row r="156" spans="2:6">
      <c r="B156" s="109">
        <v>46083.711018518516</v>
      </c>
      <c r="C156" s="110">
        <v>102</v>
      </c>
      <c r="D156" s="111">
        <v>31.62</v>
      </c>
      <c r="E156" s="111">
        <f t="shared" si="2"/>
        <v>3225.2400000000002</v>
      </c>
      <c r="F156" s="60" t="s">
        <v>12</v>
      </c>
    </row>
    <row r="157" spans="2:6">
      <c r="B157" s="109">
        <v>46083.711018518516</v>
      </c>
      <c r="C157" s="110">
        <v>7</v>
      </c>
      <c r="D157" s="111">
        <v>31.62</v>
      </c>
      <c r="E157" s="111">
        <f t="shared" si="2"/>
        <v>221.34</v>
      </c>
      <c r="F157" s="60" t="s">
        <v>12</v>
      </c>
    </row>
    <row r="158" spans="2:6">
      <c r="B158" s="109">
        <v>46083.711018518516</v>
      </c>
      <c r="C158" s="110">
        <v>3</v>
      </c>
      <c r="D158" s="111">
        <v>31.62</v>
      </c>
      <c r="E158" s="111">
        <f t="shared" si="2"/>
        <v>94.86</v>
      </c>
      <c r="F158" s="60" t="s">
        <v>12</v>
      </c>
    </row>
    <row r="159" spans="2:6">
      <c r="B159" s="109">
        <v>46083.711018518516</v>
      </c>
      <c r="C159" s="110">
        <v>93</v>
      </c>
      <c r="D159" s="111">
        <v>31.62</v>
      </c>
      <c r="E159" s="111">
        <f t="shared" si="2"/>
        <v>2940.6600000000003</v>
      </c>
      <c r="F159" s="60" t="s">
        <v>12</v>
      </c>
    </row>
    <row r="160" spans="2:6">
      <c r="B160" s="109">
        <v>46083.711018518516</v>
      </c>
      <c r="C160" s="110">
        <v>53</v>
      </c>
      <c r="D160" s="111">
        <v>31.62</v>
      </c>
      <c r="E160" s="111">
        <f t="shared" si="2"/>
        <v>1675.8600000000001</v>
      </c>
      <c r="F160" s="60" t="s">
        <v>12</v>
      </c>
    </row>
    <row r="161" spans="2:6">
      <c r="B161" s="109">
        <v>46083.711030092592</v>
      </c>
      <c r="C161" s="110">
        <v>135</v>
      </c>
      <c r="D161" s="111">
        <v>31.62</v>
      </c>
      <c r="E161" s="111">
        <f t="shared" si="2"/>
        <v>4268.7</v>
      </c>
      <c r="F161" s="60" t="s">
        <v>12</v>
      </c>
    </row>
    <row r="162" spans="2:6">
      <c r="B162" s="109">
        <v>46083.711030092592</v>
      </c>
      <c r="C162" s="110">
        <v>44</v>
      </c>
      <c r="D162" s="111">
        <v>31.62</v>
      </c>
      <c r="E162" s="111">
        <f t="shared" si="2"/>
        <v>1391.28</v>
      </c>
      <c r="F162" s="60" t="s">
        <v>12</v>
      </c>
    </row>
    <row r="163" spans="2:6">
      <c r="B163" s="109">
        <v>46083.711493055554</v>
      </c>
      <c r="C163" s="110">
        <v>177</v>
      </c>
      <c r="D163" s="111">
        <v>31.62</v>
      </c>
      <c r="E163" s="111">
        <f t="shared" si="2"/>
        <v>5596.74</v>
      </c>
      <c r="F163" s="60" t="s">
        <v>12</v>
      </c>
    </row>
    <row r="164" spans="2:6">
      <c r="B164" s="109">
        <v>46083.721435185187</v>
      </c>
      <c r="C164" s="110">
        <v>615</v>
      </c>
      <c r="D164" s="111">
        <v>31.8</v>
      </c>
      <c r="E164" s="111">
        <f t="shared" si="2"/>
        <v>19557</v>
      </c>
      <c r="F164" s="60" t="s">
        <v>12</v>
      </c>
    </row>
    <row r="165" spans="2:6" ht="12.5">
      <c r="B165" s="34"/>
      <c r="C165" s="103"/>
      <c r="D165" s="104"/>
      <c r="E165" s="104"/>
      <c r="F165" s="105"/>
    </row>
    <row r="166" spans="2:6" ht="12.5">
      <c r="B166" s="34"/>
      <c r="C166" s="103"/>
      <c r="D166" s="104"/>
      <c r="E166" s="104"/>
      <c r="F166" s="105"/>
    </row>
    <row r="167" spans="2:6" ht="12.5">
      <c r="B167" s="34"/>
      <c r="C167" s="103"/>
      <c r="D167" s="104"/>
      <c r="E167" s="104"/>
      <c r="F167" s="105"/>
    </row>
    <row r="168" spans="2:6" ht="12.5">
      <c r="B168" s="34"/>
      <c r="C168" s="103"/>
      <c r="D168" s="104"/>
      <c r="E168" s="104"/>
      <c r="F168" s="105"/>
    </row>
    <row r="169" spans="2:6" ht="12.5">
      <c r="B169" s="34"/>
      <c r="C169" s="103"/>
      <c r="D169" s="104"/>
      <c r="E169" s="104"/>
      <c r="F169" s="105"/>
    </row>
    <row r="170" spans="2:6" ht="12.5">
      <c r="B170" s="34"/>
      <c r="C170" s="103"/>
      <c r="D170" s="104"/>
      <c r="E170" s="104"/>
      <c r="F170" s="105"/>
    </row>
    <row r="171" spans="2:6" ht="12.5">
      <c r="B171" s="34"/>
      <c r="C171" s="103"/>
      <c r="D171" s="104"/>
      <c r="E171" s="104"/>
      <c r="F171" s="105"/>
    </row>
    <row r="172" spans="2:6" ht="12.5">
      <c r="B172" s="34"/>
      <c r="C172" s="103"/>
      <c r="D172" s="104"/>
      <c r="E172" s="104"/>
      <c r="F172" s="105"/>
    </row>
    <row r="173" spans="2:6" ht="12.5">
      <c r="B173" s="34"/>
      <c r="C173" s="103"/>
      <c r="D173" s="104"/>
      <c r="E173" s="104"/>
      <c r="F173" s="105"/>
    </row>
    <row r="174" spans="2:6" ht="12.5">
      <c r="B174" s="34"/>
      <c r="C174" s="103"/>
      <c r="D174" s="104"/>
      <c r="E174" s="104"/>
      <c r="F174" s="105"/>
    </row>
    <row r="175" spans="2:6" ht="12.5">
      <c r="B175" s="34"/>
      <c r="C175" s="103"/>
      <c r="D175" s="104"/>
      <c r="E175" s="104"/>
      <c r="F175" s="105"/>
    </row>
    <row r="176" spans="2:6" ht="12.5">
      <c r="B176" s="34"/>
      <c r="C176" s="103"/>
      <c r="D176" s="104"/>
      <c r="E176" s="104"/>
      <c r="F176" s="105"/>
    </row>
    <row r="177" spans="2:6" ht="12.5">
      <c r="B177" s="34"/>
      <c r="C177" s="103"/>
      <c r="D177" s="104"/>
      <c r="E177" s="104"/>
      <c r="F177" s="105"/>
    </row>
    <row r="178" spans="2:6" ht="12.5">
      <c r="B178" s="34"/>
      <c r="C178" s="103"/>
      <c r="D178" s="104"/>
      <c r="E178" s="104"/>
      <c r="F178" s="105"/>
    </row>
    <row r="179" spans="2:6" ht="12.5">
      <c r="B179" s="34"/>
      <c r="C179" s="103"/>
      <c r="D179" s="104"/>
      <c r="E179" s="104"/>
      <c r="F179" s="105"/>
    </row>
    <row r="180" spans="2:6" ht="12.5">
      <c r="B180" s="34"/>
      <c r="C180" s="103"/>
      <c r="D180" s="104"/>
      <c r="E180" s="104"/>
      <c r="F180" s="105"/>
    </row>
    <row r="181" spans="2:6" ht="12.5">
      <c r="B181" s="34"/>
      <c r="C181" s="103"/>
      <c r="D181" s="104"/>
      <c r="E181" s="104"/>
      <c r="F181" s="105"/>
    </row>
    <row r="182" spans="2:6" ht="12.5">
      <c r="B182" s="34"/>
      <c r="C182" s="103"/>
      <c r="D182" s="104"/>
      <c r="E182" s="104"/>
      <c r="F182" s="105"/>
    </row>
    <row r="183" spans="2:6" ht="12.5">
      <c r="B183" s="34"/>
      <c r="C183" s="103"/>
      <c r="D183" s="104"/>
      <c r="E183" s="104"/>
      <c r="F183" s="105"/>
    </row>
    <row r="184" spans="2:6" ht="12.5">
      <c r="B184" s="34"/>
      <c r="C184" s="103"/>
      <c r="D184" s="104"/>
      <c r="E184" s="104"/>
      <c r="F184" s="105"/>
    </row>
    <row r="185" spans="2:6" ht="12.5">
      <c r="B185" s="34"/>
      <c r="C185" s="103"/>
      <c r="D185" s="104"/>
      <c r="E185" s="104"/>
      <c r="F185" s="105"/>
    </row>
    <row r="186" spans="2:6" ht="12.5">
      <c r="B186" s="34"/>
      <c r="C186" s="103"/>
      <c r="D186" s="104"/>
      <c r="E186" s="104"/>
      <c r="F186" s="105"/>
    </row>
    <row r="187" spans="2:6" ht="12.5">
      <c r="B187" s="34"/>
      <c r="C187" s="103"/>
      <c r="D187" s="104"/>
      <c r="E187" s="104"/>
      <c r="F187" s="105"/>
    </row>
    <row r="188" spans="2:6" ht="12.5">
      <c r="B188" s="34"/>
      <c r="C188" s="103"/>
      <c r="D188" s="104"/>
      <c r="E188" s="104"/>
      <c r="F188" s="105"/>
    </row>
    <row r="189" spans="2:6" ht="12.5">
      <c r="B189" s="34"/>
      <c r="C189" s="103"/>
      <c r="D189" s="104"/>
      <c r="E189" s="104"/>
      <c r="F189" s="105"/>
    </row>
    <row r="190" spans="2:6" ht="12.5">
      <c r="B190" s="34"/>
      <c r="C190" s="103"/>
      <c r="D190" s="104"/>
      <c r="E190" s="104"/>
      <c r="F190" s="105"/>
    </row>
    <row r="191" spans="2:6" ht="12.5">
      <c r="B191" s="34"/>
      <c r="C191" s="103"/>
      <c r="D191" s="104"/>
      <c r="E191" s="104"/>
      <c r="F191" s="105"/>
    </row>
    <row r="192" spans="2:6" ht="12.5">
      <c r="B192" s="34"/>
      <c r="C192" s="103"/>
      <c r="D192" s="104"/>
      <c r="E192" s="104"/>
      <c r="F192" s="105"/>
    </row>
    <row r="193" spans="2:6" ht="12.5">
      <c r="B193" s="34"/>
      <c r="C193" s="103"/>
      <c r="D193" s="104"/>
      <c r="E193" s="104"/>
      <c r="F193" s="105"/>
    </row>
    <row r="194" spans="2:6" ht="12.5">
      <c r="B194" s="34"/>
      <c r="C194" s="103"/>
      <c r="D194" s="104"/>
      <c r="E194" s="104"/>
      <c r="F194" s="105"/>
    </row>
    <row r="195" spans="2:6" ht="12.5">
      <c r="B195" s="34"/>
      <c r="C195" s="103"/>
      <c r="D195" s="104"/>
      <c r="E195" s="104"/>
      <c r="F195" s="105"/>
    </row>
    <row r="196" spans="2:6" ht="12.5">
      <c r="B196" s="34"/>
      <c r="C196" s="103"/>
      <c r="D196" s="104"/>
      <c r="E196" s="104"/>
      <c r="F196" s="105"/>
    </row>
    <row r="197" spans="2:6" ht="12.5">
      <c r="B197" s="34"/>
      <c r="C197" s="103"/>
      <c r="D197" s="104"/>
      <c r="E197" s="104"/>
      <c r="F197" s="105"/>
    </row>
    <row r="198" spans="2:6" ht="12.5">
      <c r="B198" s="34"/>
      <c r="C198" s="103"/>
      <c r="D198" s="104"/>
      <c r="E198" s="104"/>
      <c r="F198" s="105"/>
    </row>
    <row r="199" spans="2:6" ht="12.5">
      <c r="B199" s="34"/>
      <c r="C199" s="103"/>
      <c r="D199" s="104"/>
      <c r="E199" s="104"/>
      <c r="F199" s="105"/>
    </row>
    <row r="200" spans="2:6" ht="12.5">
      <c r="B200" s="34"/>
      <c r="C200" s="103"/>
      <c r="D200" s="104"/>
      <c r="E200" s="104"/>
      <c r="F200" s="105"/>
    </row>
    <row r="201" spans="2:6" ht="12.5">
      <c r="B201" s="34"/>
      <c r="C201" s="103"/>
      <c r="D201" s="104"/>
      <c r="E201" s="104"/>
      <c r="F201" s="105"/>
    </row>
    <row r="202" spans="2:6" ht="12.5">
      <c r="B202" s="34"/>
      <c r="C202" s="103"/>
      <c r="D202" s="104"/>
      <c r="E202" s="104"/>
      <c r="F202" s="105"/>
    </row>
    <row r="203" spans="2:6" ht="12.5">
      <c r="B203" s="34"/>
      <c r="C203" s="103"/>
      <c r="D203" s="104"/>
      <c r="E203" s="104"/>
      <c r="F203" s="105"/>
    </row>
    <row r="204" spans="2:6" ht="12.5">
      <c r="B204" s="34"/>
      <c r="C204" s="103"/>
      <c r="D204" s="104"/>
      <c r="E204" s="104"/>
      <c r="F204" s="105"/>
    </row>
    <row r="205" spans="2:6" ht="12.5">
      <c r="B205" s="34"/>
      <c r="C205" s="103"/>
      <c r="D205" s="104"/>
      <c r="E205" s="104"/>
      <c r="F205" s="105"/>
    </row>
    <row r="206" spans="2:6" ht="12.5">
      <c r="B206" s="34"/>
      <c r="C206" s="103"/>
      <c r="D206" s="104"/>
      <c r="E206" s="104"/>
      <c r="F206" s="105"/>
    </row>
    <row r="207" spans="2:6" ht="12.5">
      <c r="B207" s="34"/>
      <c r="C207" s="103"/>
      <c r="D207" s="104"/>
      <c r="E207" s="104"/>
      <c r="F207" s="105"/>
    </row>
    <row r="208" spans="2:6" ht="12.5">
      <c r="B208" s="34"/>
      <c r="C208" s="103"/>
      <c r="D208" s="104"/>
      <c r="E208" s="104"/>
      <c r="F208" s="105"/>
    </row>
    <row r="209" spans="2:6" ht="12.5">
      <c r="B209" s="34"/>
      <c r="C209" s="103"/>
      <c r="D209" s="104"/>
      <c r="E209" s="104"/>
      <c r="F209" s="105"/>
    </row>
    <row r="210" spans="2:6" ht="12.5">
      <c r="B210" s="34"/>
      <c r="C210" s="103"/>
      <c r="D210" s="104"/>
      <c r="E210" s="104"/>
      <c r="F210" s="105"/>
    </row>
    <row r="211" spans="2:6" ht="12.5">
      <c r="B211" s="34"/>
      <c r="C211" s="103"/>
      <c r="D211" s="104"/>
      <c r="E211" s="104"/>
      <c r="F211" s="105"/>
    </row>
    <row r="212" spans="2:6" ht="12.5">
      <c r="B212" s="34"/>
      <c r="C212" s="103"/>
      <c r="D212" s="104"/>
      <c r="E212" s="104"/>
      <c r="F212" s="105"/>
    </row>
    <row r="213" spans="2:6" ht="12.5">
      <c r="B213" s="34"/>
      <c r="C213" s="103"/>
      <c r="D213" s="104"/>
      <c r="E213" s="104"/>
      <c r="F213" s="105"/>
    </row>
    <row r="214" spans="2:6" ht="12.5">
      <c r="B214" s="34"/>
      <c r="C214" s="103"/>
      <c r="D214" s="104"/>
      <c r="E214" s="104"/>
      <c r="F214" s="105"/>
    </row>
    <row r="215" spans="2:6" ht="12.5">
      <c r="B215" s="34"/>
      <c r="C215" s="103"/>
      <c r="D215" s="104"/>
      <c r="E215" s="104"/>
      <c r="F215" s="105"/>
    </row>
    <row r="216" spans="2:6" ht="12.5">
      <c r="B216" s="34"/>
      <c r="C216" s="103"/>
      <c r="D216" s="104"/>
      <c r="E216" s="104"/>
      <c r="F216" s="105"/>
    </row>
    <row r="217" spans="2:6" ht="12.5">
      <c r="B217" s="34"/>
      <c r="C217" s="103"/>
      <c r="D217" s="104"/>
      <c r="E217" s="104"/>
      <c r="F217" s="105"/>
    </row>
    <row r="218" spans="2:6" ht="12.5">
      <c r="B218" s="34"/>
      <c r="C218" s="103"/>
      <c r="D218" s="104"/>
      <c r="E218" s="104"/>
      <c r="F218" s="105"/>
    </row>
    <row r="219" spans="2:6" ht="12.5">
      <c r="B219" s="34"/>
      <c r="C219" s="103"/>
      <c r="D219" s="104"/>
      <c r="E219" s="104"/>
      <c r="F219" s="105"/>
    </row>
    <row r="220" spans="2:6" ht="12.5">
      <c r="B220" s="34"/>
      <c r="C220" s="103"/>
      <c r="D220" s="104"/>
      <c r="E220" s="104"/>
      <c r="F220" s="105"/>
    </row>
    <row r="221" spans="2:6" ht="12.5">
      <c r="B221" s="34"/>
      <c r="C221" s="103"/>
      <c r="D221" s="104"/>
      <c r="E221" s="104"/>
      <c r="F221" s="105"/>
    </row>
    <row r="222" spans="2:6" ht="12.5">
      <c r="B222" s="34"/>
      <c r="C222" s="103"/>
      <c r="D222" s="104"/>
      <c r="E222" s="104"/>
      <c r="F222" s="105"/>
    </row>
    <row r="223" spans="2:6" ht="12.5">
      <c r="B223" s="34"/>
      <c r="C223" s="103"/>
      <c r="D223" s="104"/>
      <c r="E223" s="104"/>
      <c r="F223" s="105"/>
    </row>
    <row r="224" spans="2:6" ht="12.5">
      <c r="B224" s="34"/>
      <c r="C224" s="103"/>
      <c r="D224" s="104"/>
      <c r="E224" s="104"/>
      <c r="F224" s="105"/>
    </row>
    <row r="225" spans="2:6" ht="12.5">
      <c r="B225" s="34"/>
      <c r="C225" s="103"/>
      <c r="D225" s="104"/>
      <c r="E225" s="104"/>
      <c r="F225" s="105"/>
    </row>
    <row r="226" spans="2:6" ht="12.5">
      <c r="B226" s="34"/>
      <c r="C226" s="103"/>
      <c r="D226" s="104"/>
      <c r="E226" s="104"/>
      <c r="F226" s="105"/>
    </row>
    <row r="227" spans="2:6" ht="12.5">
      <c r="B227" s="34"/>
      <c r="C227" s="103"/>
      <c r="D227" s="104"/>
      <c r="E227" s="104"/>
      <c r="F227" s="105"/>
    </row>
    <row r="228" spans="2:6" ht="12.5">
      <c r="B228" s="34"/>
      <c r="C228" s="103"/>
      <c r="D228" s="104"/>
      <c r="E228" s="104"/>
      <c r="F228" s="105"/>
    </row>
    <row r="229" spans="2:6" ht="12.5">
      <c r="B229" s="34"/>
      <c r="C229" s="103"/>
      <c r="D229" s="104"/>
      <c r="E229" s="104"/>
      <c r="F229" s="105"/>
    </row>
    <row r="230" spans="2:6" ht="12.5">
      <c r="B230" s="34"/>
      <c r="C230" s="103"/>
      <c r="D230" s="104"/>
      <c r="E230" s="104"/>
      <c r="F230" s="105"/>
    </row>
    <row r="231" spans="2:6" ht="12.5">
      <c r="B231" s="34"/>
      <c r="C231" s="103"/>
      <c r="D231" s="104"/>
      <c r="E231" s="104"/>
      <c r="F231" s="105"/>
    </row>
    <row r="232" spans="2:6" ht="12.5">
      <c r="B232" s="34"/>
      <c r="C232" s="103"/>
      <c r="D232" s="104"/>
      <c r="E232" s="104"/>
      <c r="F232" s="105"/>
    </row>
    <row r="233" spans="2:6" ht="12.5">
      <c r="B233" s="34"/>
      <c r="C233" s="103"/>
      <c r="D233" s="104"/>
      <c r="E233" s="104"/>
      <c r="F233" s="105"/>
    </row>
    <row r="234" spans="2:6" ht="12.5">
      <c r="B234" s="34"/>
      <c r="C234" s="103"/>
      <c r="D234" s="104"/>
      <c r="E234" s="104"/>
      <c r="F234" s="105"/>
    </row>
    <row r="235" spans="2:6" ht="12.5">
      <c r="B235" s="34"/>
      <c r="C235" s="103"/>
      <c r="D235" s="104"/>
      <c r="E235" s="104"/>
      <c r="F235" s="105"/>
    </row>
    <row r="236" spans="2:6" ht="12.5">
      <c r="B236" s="34"/>
      <c r="C236" s="103"/>
      <c r="D236" s="104"/>
      <c r="E236" s="104"/>
      <c r="F236" s="105"/>
    </row>
    <row r="237" spans="2:6" ht="12.5">
      <c r="B237" s="34"/>
      <c r="C237" s="103"/>
      <c r="D237" s="104"/>
      <c r="E237" s="104"/>
      <c r="F237" s="105"/>
    </row>
    <row r="238" spans="2:6" ht="12.5">
      <c r="B238" s="34"/>
      <c r="C238" s="103"/>
      <c r="D238" s="104"/>
      <c r="E238" s="104"/>
      <c r="F238" s="105"/>
    </row>
    <row r="239" spans="2:6" ht="12.5">
      <c r="B239" s="34"/>
      <c r="C239" s="103"/>
      <c r="D239" s="104"/>
      <c r="E239" s="104"/>
      <c r="F239" s="105"/>
    </row>
    <row r="240" spans="2:6" ht="12.5">
      <c r="B240" s="34"/>
      <c r="C240" s="103"/>
      <c r="D240" s="104"/>
      <c r="E240" s="104"/>
      <c r="F240" s="105"/>
    </row>
    <row r="241" spans="2:6" ht="12.5">
      <c r="B241" s="34"/>
      <c r="C241" s="103"/>
      <c r="D241" s="104"/>
      <c r="E241" s="104"/>
      <c r="F241" s="105"/>
    </row>
    <row r="242" spans="2:6" ht="12.5">
      <c r="B242" s="34"/>
      <c r="C242" s="103"/>
      <c r="D242" s="104"/>
      <c r="E242" s="104"/>
      <c r="F242" s="105"/>
    </row>
    <row r="243" spans="2:6" ht="12.5">
      <c r="B243" s="34"/>
      <c r="C243" s="103"/>
      <c r="D243" s="104"/>
      <c r="E243" s="104"/>
      <c r="F243" s="105"/>
    </row>
    <row r="244" spans="2:6" ht="12.5">
      <c r="B244" s="34"/>
      <c r="C244" s="103"/>
      <c r="D244" s="104"/>
      <c r="E244" s="104"/>
      <c r="F244" s="105"/>
    </row>
    <row r="245" spans="2:6" ht="12.5">
      <c r="B245" s="34"/>
      <c r="C245" s="103"/>
      <c r="D245" s="104"/>
      <c r="E245" s="104"/>
      <c r="F245" s="105"/>
    </row>
    <row r="246" spans="2:6" ht="12.5">
      <c r="B246" s="34"/>
      <c r="C246" s="103"/>
      <c r="D246" s="104"/>
      <c r="E246" s="104"/>
      <c r="F246" s="105"/>
    </row>
    <row r="247" spans="2:6" ht="12.5">
      <c r="B247" s="34"/>
      <c r="C247" s="103"/>
      <c r="D247" s="104"/>
      <c r="E247" s="104"/>
      <c r="F247" s="105"/>
    </row>
    <row r="248" spans="2:6" ht="12.5">
      <c r="B248" s="34"/>
      <c r="C248" s="103"/>
      <c r="D248" s="104"/>
      <c r="E248" s="104"/>
      <c r="F248" s="105"/>
    </row>
  </sheetData>
  <conditionalFormatting sqref="D15:D19">
    <cfRule type="expression" dxfId="1" priority="1">
      <formula>$D15&gt;#REF!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173D2-167A-42BC-9F0B-57426BDB1B64}">
  <dimension ref="B1:L248"/>
  <sheetViews>
    <sheetView showGridLines="0" zoomScaleNormal="100" workbookViewId="0">
      <pane ySplit="9" topLeftCell="A10" activePane="bottomLeft" state="frozen"/>
      <selection pane="bottomLeft" activeCell="H22" sqref="H22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46080</v>
      </c>
      <c r="C15" s="58">
        <f>SUMIF(F21:F5001,F15,C21:C5001)</f>
        <v>27642</v>
      </c>
      <c r="D15" s="59">
        <f>E15/C15</f>
        <v>32.414161782794309</v>
      </c>
      <c r="E15" s="59">
        <f>SUMIF(F21:F5001,F15,E21:E5001)</f>
        <v>895992.26000000024</v>
      </c>
      <c r="F15" s="60" t="s">
        <v>12</v>
      </c>
    </row>
    <row r="16" spans="2:10">
      <c r="B16" s="26">
        <f>B15</f>
        <v>46080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46080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46080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0.37918981481481484</v>
      </c>
      <c r="C21" s="110">
        <v>1041</v>
      </c>
      <c r="D21" s="111">
        <v>32.26</v>
      </c>
      <c r="E21" s="111">
        <v>33582.659999999996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0.38091435185185185</v>
      </c>
      <c r="C22" s="110">
        <v>611</v>
      </c>
      <c r="D22" s="111">
        <v>32.26</v>
      </c>
      <c r="E22" s="111">
        <v>19710.86</v>
      </c>
      <c r="F22" s="60" t="s">
        <v>12</v>
      </c>
    </row>
    <row r="23" spans="2:12">
      <c r="B23" s="109">
        <v>0.38138888888888889</v>
      </c>
      <c r="C23" s="110">
        <v>66</v>
      </c>
      <c r="D23" s="111">
        <v>32.14</v>
      </c>
      <c r="E23" s="111">
        <v>2121.2400000000002</v>
      </c>
      <c r="F23" s="60" t="s">
        <v>12</v>
      </c>
    </row>
    <row r="24" spans="2:12">
      <c r="B24" s="109">
        <v>0.38177083333333334</v>
      </c>
      <c r="C24" s="110">
        <v>43</v>
      </c>
      <c r="D24" s="111">
        <v>32.14</v>
      </c>
      <c r="E24" s="111">
        <v>1382.02</v>
      </c>
      <c r="F24" s="60" t="s">
        <v>12</v>
      </c>
    </row>
    <row r="25" spans="2:12">
      <c r="B25" s="109">
        <v>0.38177083333333334</v>
      </c>
      <c r="C25" s="110">
        <v>13</v>
      </c>
      <c r="D25" s="111">
        <v>32.14</v>
      </c>
      <c r="E25" s="111">
        <v>417.82</v>
      </c>
      <c r="F25" s="60" t="s">
        <v>12</v>
      </c>
    </row>
    <row r="26" spans="2:12">
      <c r="B26" s="109">
        <v>0.3843287037037037</v>
      </c>
      <c r="C26" s="110">
        <v>323</v>
      </c>
      <c r="D26" s="111">
        <v>32.1</v>
      </c>
      <c r="E26" s="111">
        <v>10368.300000000001</v>
      </c>
      <c r="F26" s="60" t="s">
        <v>12</v>
      </c>
    </row>
    <row r="27" spans="2:12">
      <c r="B27" s="109">
        <v>0.38586805555555553</v>
      </c>
      <c r="C27" s="110">
        <v>90</v>
      </c>
      <c r="D27" s="111">
        <v>32.5</v>
      </c>
      <c r="E27" s="111">
        <v>2925</v>
      </c>
      <c r="F27" s="60" t="s">
        <v>12</v>
      </c>
    </row>
    <row r="28" spans="2:12">
      <c r="B28" s="109">
        <v>0.38586805555555553</v>
      </c>
      <c r="C28" s="110">
        <v>717</v>
      </c>
      <c r="D28" s="111">
        <v>32.5</v>
      </c>
      <c r="E28" s="111">
        <v>23302.5</v>
      </c>
      <c r="F28" s="60" t="s">
        <v>12</v>
      </c>
    </row>
    <row r="29" spans="2:12">
      <c r="B29" s="109">
        <v>0.38967592592592593</v>
      </c>
      <c r="C29" s="110">
        <v>298</v>
      </c>
      <c r="D29" s="111">
        <v>32.54</v>
      </c>
      <c r="E29" s="111">
        <v>9696.92</v>
      </c>
      <c r="F29" s="60" t="s">
        <v>12</v>
      </c>
    </row>
    <row r="30" spans="2:12">
      <c r="B30" s="109">
        <v>0.39023148148148146</v>
      </c>
      <c r="C30" s="110">
        <v>202</v>
      </c>
      <c r="D30" s="111">
        <v>32.44</v>
      </c>
      <c r="E30" s="111">
        <v>6552.8799999999992</v>
      </c>
      <c r="F30" s="60" t="s">
        <v>12</v>
      </c>
    </row>
    <row r="31" spans="2:12">
      <c r="B31" s="109">
        <v>0.39063657407407409</v>
      </c>
      <c r="C31" s="110">
        <v>45</v>
      </c>
      <c r="D31" s="111">
        <v>32.340000000000003</v>
      </c>
      <c r="E31" s="111">
        <v>1455.3000000000002</v>
      </c>
      <c r="F31" s="60" t="s">
        <v>12</v>
      </c>
    </row>
    <row r="32" spans="2:12">
      <c r="B32" s="109">
        <v>0.39064814814814813</v>
      </c>
      <c r="C32" s="110">
        <v>78</v>
      </c>
      <c r="D32" s="111">
        <v>32.340000000000003</v>
      </c>
      <c r="E32" s="111">
        <v>2522.5200000000004</v>
      </c>
      <c r="F32" s="60" t="s">
        <v>12</v>
      </c>
    </row>
    <row r="33" spans="2:6">
      <c r="B33" s="109">
        <v>0.39121527777777776</v>
      </c>
      <c r="C33" s="110">
        <v>108</v>
      </c>
      <c r="D33" s="111">
        <v>32.26</v>
      </c>
      <c r="E33" s="111">
        <v>3484.08</v>
      </c>
      <c r="F33" s="60" t="s">
        <v>12</v>
      </c>
    </row>
    <row r="34" spans="2:6">
      <c r="B34" s="109">
        <v>0.39533564814814814</v>
      </c>
      <c r="C34" s="110">
        <v>874</v>
      </c>
      <c r="D34" s="111">
        <v>32.380000000000003</v>
      </c>
      <c r="E34" s="111">
        <v>28300.120000000003</v>
      </c>
      <c r="F34" s="60" t="s">
        <v>12</v>
      </c>
    </row>
    <row r="35" spans="2:6">
      <c r="B35" s="109">
        <v>0.39699074074074076</v>
      </c>
      <c r="C35" s="110">
        <v>184</v>
      </c>
      <c r="D35" s="111">
        <v>32.26</v>
      </c>
      <c r="E35" s="111">
        <v>5935.8399999999992</v>
      </c>
      <c r="F35" s="60" t="s">
        <v>12</v>
      </c>
    </row>
    <row r="36" spans="2:6">
      <c r="B36" s="109">
        <v>0.39711805555555557</v>
      </c>
      <c r="C36" s="110">
        <v>356</v>
      </c>
      <c r="D36" s="111">
        <v>32.22</v>
      </c>
      <c r="E36" s="111">
        <v>11470.32</v>
      </c>
      <c r="F36" s="60" t="s">
        <v>12</v>
      </c>
    </row>
    <row r="37" spans="2:6">
      <c r="B37" s="109">
        <v>0.40216435185185184</v>
      </c>
      <c r="C37" s="110">
        <v>688</v>
      </c>
      <c r="D37" s="111">
        <v>32.299999999999997</v>
      </c>
      <c r="E37" s="111">
        <v>22222.399999999998</v>
      </c>
      <c r="F37" s="60" t="s">
        <v>12</v>
      </c>
    </row>
    <row r="38" spans="2:6">
      <c r="B38" s="109">
        <v>0.40387731481481481</v>
      </c>
      <c r="C38" s="110">
        <v>101</v>
      </c>
      <c r="D38" s="111">
        <v>32.28</v>
      </c>
      <c r="E38" s="111">
        <v>3260.28</v>
      </c>
      <c r="F38" s="60" t="s">
        <v>12</v>
      </c>
    </row>
    <row r="39" spans="2:6">
      <c r="B39" s="109">
        <v>0.40589120370370368</v>
      </c>
      <c r="C39" s="110">
        <v>340</v>
      </c>
      <c r="D39" s="111">
        <v>32.299999999999997</v>
      </c>
      <c r="E39" s="111">
        <v>10981.999999999998</v>
      </c>
      <c r="F39" s="60" t="s">
        <v>12</v>
      </c>
    </row>
    <row r="40" spans="2:6">
      <c r="B40" s="109">
        <v>0.42349537037037038</v>
      </c>
      <c r="C40" s="110">
        <v>1783</v>
      </c>
      <c r="D40" s="111">
        <v>32.6</v>
      </c>
      <c r="E40" s="111">
        <v>58125.8</v>
      </c>
      <c r="F40" s="60" t="s">
        <v>12</v>
      </c>
    </row>
    <row r="41" spans="2:6">
      <c r="B41" s="109">
        <v>0.42349537037037038</v>
      </c>
      <c r="C41" s="110">
        <v>663</v>
      </c>
      <c r="D41" s="111">
        <v>32.58</v>
      </c>
      <c r="E41" s="111">
        <v>21600.539999999997</v>
      </c>
      <c r="F41" s="60" t="s">
        <v>12</v>
      </c>
    </row>
    <row r="42" spans="2:6">
      <c r="B42" s="109">
        <v>0.42768518518518517</v>
      </c>
      <c r="C42" s="110">
        <v>276</v>
      </c>
      <c r="D42" s="111">
        <v>32.520000000000003</v>
      </c>
      <c r="E42" s="111">
        <v>8975.52</v>
      </c>
      <c r="F42" s="60" t="s">
        <v>12</v>
      </c>
    </row>
    <row r="43" spans="2:6">
      <c r="B43" s="109">
        <v>0.43020833333333336</v>
      </c>
      <c r="C43" s="110">
        <v>243</v>
      </c>
      <c r="D43" s="111">
        <v>32.479999999999997</v>
      </c>
      <c r="E43" s="111">
        <v>7892.6399999999994</v>
      </c>
      <c r="F43" s="60" t="s">
        <v>12</v>
      </c>
    </row>
    <row r="44" spans="2:6">
      <c r="B44" s="109">
        <v>0.43114583333333334</v>
      </c>
      <c r="C44" s="110">
        <v>230</v>
      </c>
      <c r="D44" s="111">
        <v>32.42</v>
      </c>
      <c r="E44" s="111">
        <v>7456.6</v>
      </c>
      <c r="F44" s="60" t="s">
        <v>12</v>
      </c>
    </row>
    <row r="45" spans="2:6">
      <c r="B45" s="109">
        <v>0.43990740740740741</v>
      </c>
      <c r="C45" s="110">
        <v>629</v>
      </c>
      <c r="D45" s="111">
        <v>32.380000000000003</v>
      </c>
      <c r="E45" s="111">
        <v>20367.02</v>
      </c>
      <c r="F45" s="60" t="s">
        <v>12</v>
      </c>
    </row>
    <row r="46" spans="2:6">
      <c r="B46" s="109">
        <v>0.43993055555555555</v>
      </c>
      <c r="C46" s="110">
        <v>157</v>
      </c>
      <c r="D46" s="111">
        <v>32.36</v>
      </c>
      <c r="E46" s="111">
        <v>5080.5199999999995</v>
      </c>
      <c r="F46" s="60" t="s">
        <v>12</v>
      </c>
    </row>
    <row r="47" spans="2:6">
      <c r="B47" s="109">
        <v>0.45306712962962964</v>
      </c>
      <c r="C47" s="110">
        <v>180</v>
      </c>
      <c r="D47" s="111">
        <v>32.4</v>
      </c>
      <c r="E47" s="111">
        <v>5832</v>
      </c>
      <c r="F47" s="60" t="s">
        <v>12</v>
      </c>
    </row>
    <row r="48" spans="2:6">
      <c r="B48" s="109">
        <v>0.45317129629629632</v>
      </c>
      <c r="C48" s="110">
        <v>573</v>
      </c>
      <c r="D48" s="111">
        <v>32.380000000000003</v>
      </c>
      <c r="E48" s="111">
        <v>18553.740000000002</v>
      </c>
      <c r="F48" s="60" t="s">
        <v>12</v>
      </c>
    </row>
    <row r="49" spans="2:6">
      <c r="B49" s="109">
        <v>0.46325231481481483</v>
      </c>
      <c r="C49" s="110">
        <v>769</v>
      </c>
      <c r="D49" s="111">
        <v>32.54</v>
      </c>
      <c r="E49" s="111">
        <v>25023.26</v>
      </c>
      <c r="F49" s="60" t="s">
        <v>12</v>
      </c>
    </row>
    <row r="50" spans="2:6">
      <c r="B50" s="109">
        <v>0.47528935185185184</v>
      </c>
      <c r="C50" s="110">
        <v>70</v>
      </c>
      <c r="D50" s="111">
        <v>32.5</v>
      </c>
      <c r="E50" s="111">
        <v>2275</v>
      </c>
      <c r="F50" s="60" t="s">
        <v>12</v>
      </c>
    </row>
    <row r="51" spans="2:6">
      <c r="B51" s="109">
        <v>0.47528935185185184</v>
      </c>
      <c r="C51" s="110">
        <v>368</v>
      </c>
      <c r="D51" s="111">
        <v>32.5</v>
      </c>
      <c r="E51" s="111">
        <v>11960</v>
      </c>
      <c r="F51" s="60" t="s">
        <v>12</v>
      </c>
    </row>
    <row r="52" spans="2:6">
      <c r="B52" s="109">
        <v>0.47528935185185184</v>
      </c>
      <c r="C52" s="110">
        <v>269</v>
      </c>
      <c r="D52" s="111">
        <v>32.5</v>
      </c>
      <c r="E52" s="111">
        <v>8742.5</v>
      </c>
      <c r="F52" s="60" t="s">
        <v>12</v>
      </c>
    </row>
    <row r="53" spans="2:6">
      <c r="B53" s="109">
        <v>0.47636574074074073</v>
      </c>
      <c r="C53" s="110">
        <v>106</v>
      </c>
      <c r="D53" s="111">
        <v>32.520000000000003</v>
      </c>
      <c r="E53" s="111">
        <v>3447.1200000000003</v>
      </c>
      <c r="F53" s="60" t="s">
        <v>12</v>
      </c>
    </row>
    <row r="54" spans="2:6">
      <c r="B54" s="109">
        <v>0.49752314814814813</v>
      </c>
      <c r="C54" s="110">
        <v>387</v>
      </c>
      <c r="D54" s="111">
        <v>32.54</v>
      </c>
      <c r="E54" s="111">
        <v>12592.98</v>
      </c>
      <c r="F54" s="60" t="s">
        <v>12</v>
      </c>
    </row>
    <row r="55" spans="2:6">
      <c r="B55" s="109">
        <v>0.49752314814814813</v>
      </c>
      <c r="C55" s="110">
        <v>695</v>
      </c>
      <c r="D55" s="111">
        <v>32.54</v>
      </c>
      <c r="E55" s="111">
        <v>22615.3</v>
      </c>
      <c r="F55" s="60" t="s">
        <v>12</v>
      </c>
    </row>
    <row r="56" spans="2:6">
      <c r="B56" s="109">
        <v>0.49876157407407407</v>
      </c>
      <c r="C56" s="110">
        <v>108</v>
      </c>
      <c r="D56" s="111">
        <v>32.5</v>
      </c>
      <c r="E56" s="111">
        <v>3510</v>
      </c>
      <c r="F56" s="60" t="s">
        <v>12</v>
      </c>
    </row>
    <row r="57" spans="2:6">
      <c r="B57" s="109">
        <v>0.5006828703703704</v>
      </c>
      <c r="C57" s="110">
        <v>186</v>
      </c>
      <c r="D57" s="111">
        <v>32.479999999999997</v>
      </c>
      <c r="E57" s="111">
        <v>6041.28</v>
      </c>
      <c r="F57" s="60" t="s">
        <v>12</v>
      </c>
    </row>
    <row r="58" spans="2:6">
      <c r="B58" s="109">
        <v>0.5103819444444444</v>
      </c>
      <c r="C58" s="110">
        <v>231</v>
      </c>
      <c r="D58" s="111">
        <v>32.56</v>
      </c>
      <c r="E58" s="111">
        <v>7521.3600000000006</v>
      </c>
      <c r="F58" s="60" t="s">
        <v>12</v>
      </c>
    </row>
    <row r="59" spans="2:6">
      <c r="B59" s="109">
        <v>0.51072916666666668</v>
      </c>
      <c r="C59" s="110">
        <v>338</v>
      </c>
      <c r="D59" s="111">
        <v>32.54</v>
      </c>
      <c r="E59" s="111">
        <v>10998.52</v>
      </c>
      <c r="F59" s="60" t="s">
        <v>12</v>
      </c>
    </row>
    <row r="60" spans="2:6">
      <c r="B60" s="109">
        <v>0.52184027777777775</v>
      </c>
      <c r="C60" s="110">
        <v>536</v>
      </c>
      <c r="D60" s="111">
        <v>32.619999999999997</v>
      </c>
      <c r="E60" s="111">
        <v>17484.32</v>
      </c>
      <c r="F60" s="60" t="s">
        <v>12</v>
      </c>
    </row>
    <row r="61" spans="2:6">
      <c r="B61" s="109">
        <v>0.53815972222222219</v>
      </c>
      <c r="C61" s="110">
        <v>564</v>
      </c>
      <c r="D61" s="111">
        <v>32.58</v>
      </c>
      <c r="E61" s="111">
        <v>18375.12</v>
      </c>
      <c r="F61" s="60" t="s">
        <v>12</v>
      </c>
    </row>
    <row r="62" spans="2:6">
      <c r="B62" s="109">
        <v>0.54134259259259254</v>
      </c>
      <c r="C62" s="110">
        <v>306</v>
      </c>
      <c r="D62" s="111">
        <v>32.520000000000003</v>
      </c>
      <c r="E62" s="111">
        <v>9951.1200000000008</v>
      </c>
      <c r="F62" s="60" t="s">
        <v>12</v>
      </c>
    </row>
    <row r="63" spans="2:6">
      <c r="B63" s="109">
        <v>0.54525462962962967</v>
      </c>
      <c r="C63" s="110">
        <v>100</v>
      </c>
      <c r="D63" s="111">
        <v>32.479999999999997</v>
      </c>
      <c r="E63" s="111">
        <v>3247.9999999999995</v>
      </c>
      <c r="F63" s="60" t="s">
        <v>12</v>
      </c>
    </row>
    <row r="64" spans="2:6">
      <c r="B64" s="109">
        <v>0.55814814814814817</v>
      </c>
      <c r="C64" s="110">
        <v>524</v>
      </c>
      <c r="D64" s="111">
        <v>32.520000000000003</v>
      </c>
      <c r="E64" s="111">
        <v>17040.480000000003</v>
      </c>
      <c r="F64" s="60" t="s">
        <v>12</v>
      </c>
    </row>
    <row r="65" spans="2:6">
      <c r="B65" s="109">
        <v>0.5700925925925926</v>
      </c>
      <c r="C65" s="110">
        <v>171</v>
      </c>
      <c r="D65" s="111">
        <v>32.479999999999997</v>
      </c>
      <c r="E65" s="111">
        <v>5554.079999999999</v>
      </c>
      <c r="F65" s="60" t="s">
        <v>12</v>
      </c>
    </row>
    <row r="66" spans="2:6">
      <c r="B66" s="109">
        <v>0.5700925925925926</v>
      </c>
      <c r="C66" s="110">
        <v>134</v>
      </c>
      <c r="D66" s="111">
        <v>32.479999999999997</v>
      </c>
      <c r="E66" s="111">
        <v>4352.32</v>
      </c>
      <c r="F66" s="60" t="s">
        <v>12</v>
      </c>
    </row>
    <row r="67" spans="2:6">
      <c r="B67" s="109">
        <v>0.58680555555555558</v>
      </c>
      <c r="C67" s="110">
        <v>1</v>
      </c>
      <c r="D67" s="111">
        <v>32.64</v>
      </c>
      <c r="E67" s="111">
        <v>32.64</v>
      </c>
      <c r="F67" s="60" t="s">
        <v>12</v>
      </c>
    </row>
    <row r="68" spans="2:6">
      <c r="B68" s="109">
        <v>0.58680555555555558</v>
      </c>
      <c r="C68" s="110">
        <v>125</v>
      </c>
      <c r="D68" s="111">
        <v>32.64</v>
      </c>
      <c r="E68" s="111">
        <v>4080</v>
      </c>
      <c r="F68" s="60" t="s">
        <v>12</v>
      </c>
    </row>
    <row r="69" spans="2:6">
      <c r="B69" s="109">
        <v>0.59237268518518515</v>
      </c>
      <c r="C69" s="110">
        <v>403</v>
      </c>
      <c r="D69" s="111">
        <v>32.6</v>
      </c>
      <c r="E69" s="111">
        <v>13137.800000000001</v>
      </c>
      <c r="F69" s="60" t="s">
        <v>12</v>
      </c>
    </row>
    <row r="70" spans="2:6">
      <c r="B70" s="109">
        <v>0.59406250000000005</v>
      </c>
      <c r="C70" s="110">
        <v>450</v>
      </c>
      <c r="D70" s="111">
        <v>32.56</v>
      </c>
      <c r="E70" s="111">
        <v>14652.000000000002</v>
      </c>
      <c r="F70" s="60" t="s">
        <v>12</v>
      </c>
    </row>
    <row r="71" spans="2:6">
      <c r="B71" s="109">
        <v>0.59885416666666669</v>
      </c>
      <c r="C71" s="110">
        <v>359</v>
      </c>
      <c r="D71" s="111">
        <v>32.520000000000003</v>
      </c>
      <c r="E71" s="111">
        <v>11674.68</v>
      </c>
      <c r="F71" s="60" t="s">
        <v>12</v>
      </c>
    </row>
    <row r="72" spans="2:6">
      <c r="B72" s="109">
        <v>0.59946759259259264</v>
      </c>
      <c r="C72" s="110">
        <v>111</v>
      </c>
      <c r="D72" s="111">
        <v>32.44</v>
      </c>
      <c r="E72" s="111">
        <v>3600.8399999999997</v>
      </c>
      <c r="F72" s="60" t="s">
        <v>12</v>
      </c>
    </row>
    <row r="73" spans="2:6">
      <c r="B73" s="109">
        <v>0.60268518518518521</v>
      </c>
      <c r="C73" s="110">
        <v>101</v>
      </c>
      <c r="D73" s="111">
        <v>32.380000000000003</v>
      </c>
      <c r="E73" s="111">
        <v>3270.38</v>
      </c>
      <c r="F73" s="60" t="s">
        <v>12</v>
      </c>
    </row>
    <row r="74" spans="2:6">
      <c r="B74" s="109">
        <v>0.60390046296296296</v>
      </c>
      <c r="C74" s="110">
        <v>131</v>
      </c>
      <c r="D74" s="111">
        <v>32.299999999999997</v>
      </c>
      <c r="E74" s="111">
        <v>4231.2999999999993</v>
      </c>
      <c r="F74" s="60" t="s">
        <v>12</v>
      </c>
    </row>
    <row r="75" spans="2:6">
      <c r="B75" s="109">
        <v>0.60461805555555559</v>
      </c>
      <c r="C75" s="110">
        <v>128</v>
      </c>
      <c r="D75" s="111">
        <v>32.24</v>
      </c>
      <c r="E75" s="111">
        <v>4126.72</v>
      </c>
      <c r="F75" s="60" t="s">
        <v>12</v>
      </c>
    </row>
    <row r="76" spans="2:6">
      <c r="B76" s="109">
        <v>0.61864583333333334</v>
      </c>
      <c r="C76" s="110">
        <v>892</v>
      </c>
      <c r="D76" s="111">
        <v>32.32</v>
      </c>
      <c r="E76" s="111">
        <v>28829.439999999999</v>
      </c>
      <c r="F76" s="60" t="s">
        <v>12</v>
      </c>
    </row>
    <row r="77" spans="2:6">
      <c r="B77" s="109">
        <v>0.61916666666666664</v>
      </c>
      <c r="C77" s="110">
        <v>166</v>
      </c>
      <c r="D77" s="111">
        <v>32.28</v>
      </c>
      <c r="E77" s="111">
        <v>5358.4800000000005</v>
      </c>
      <c r="F77" s="60" t="s">
        <v>12</v>
      </c>
    </row>
    <row r="78" spans="2:6">
      <c r="B78" s="109">
        <v>0.63207175925925929</v>
      </c>
      <c r="C78" s="110">
        <v>251</v>
      </c>
      <c r="D78" s="111">
        <v>32.4</v>
      </c>
      <c r="E78" s="111">
        <v>8132.4</v>
      </c>
      <c r="F78" s="60" t="s">
        <v>12</v>
      </c>
    </row>
    <row r="79" spans="2:6">
      <c r="B79" s="109">
        <v>0.63208333333333333</v>
      </c>
      <c r="C79" s="110">
        <v>559</v>
      </c>
      <c r="D79" s="111">
        <v>32.380000000000003</v>
      </c>
      <c r="E79" s="111">
        <v>18100.420000000002</v>
      </c>
      <c r="F79" s="60" t="s">
        <v>12</v>
      </c>
    </row>
    <row r="80" spans="2:6">
      <c r="B80" s="109">
        <v>0.6334143518518518</v>
      </c>
      <c r="C80" s="110">
        <v>101</v>
      </c>
      <c r="D80" s="111">
        <v>32.380000000000003</v>
      </c>
      <c r="E80" s="111">
        <v>3270.38</v>
      </c>
      <c r="F80" s="60" t="s">
        <v>12</v>
      </c>
    </row>
    <row r="81" spans="2:6">
      <c r="B81" s="109">
        <v>0.6384143518518518</v>
      </c>
      <c r="C81" s="110">
        <v>240</v>
      </c>
      <c r="D81" s="111">
        <v>32.36</v>
      </c>
      <c r="E81" s="111">
        <v>7766.4</v>
      </c>
      <c r="F81" s="60" t="s">
        <v>12</v>
      </c>
    </row>
    <row r="82" spans="2:6">
      <c r="B82" s="109">
        <v>0.64872685185185186</v>
      </c>
      <c r="C82" s="110">
        <v>195</v>
      </c>
      <c r="D82" s="111">
        <v>32.36</v>
      </c>
      <c r="E82" s="111">
        <v>6310.2</v>
      </c>
      <c r="F82" s="60" t="s">
        <v>12</v>
      </c>
    </row>
    <row r="83" spans="2:6">
      <c r="B83" s="109">
        <v>0.65489583333333334</v>
      </c>
      <c r="C83" s="110">
        <v>533</v>
      </c>
      <c r="D83" s="111">
        <v>32.380000000000003</v>
      </c>
      <c r="E83" s="111">
        <v>17258.54</v>
      </c>
      <c r="F83" s="60" t="s">
        <v>12</v>
      </c>
    </row>
    <row r="84" spans="2:6">
      <c r="B84" s="109">
        <v>0.65493055555555557</v>
      </c>
      <c r="C84" s="110">
        <v>284</v>
      </c>
      <c r="D84" s="111">
        <v>32.36</v>
      </c>
      <c r="E84" s="111">
        <v>9190.24</v>
      </c>
      <c r="F84" s="60" t="s">
        <v>12</v>
      </c>
    </row>
    <row r="85" spans="2:6">
      <c r="B85" s="109">
        <v>0.65493055555555557</v>
      </c>
      <c r="C85" s="110">
        <v>347</v>
      </c>
      <c r="D85" s="111">
        <v>32.36</v>
      </c>
      <c r="E85" s="111">
        <v>11228.92</v>
      </c>
      <c r="F85" s="60" t="s">
        <v>12</v>
      </c>
    </row>
    <row r="86" spans="2:6">
      <c r="B86" s="109">
        <v>0.65964120370370372</v>
      </c>
      <c r="C86" s="110">
        <v>279</v>
      </c>
      <c r="D86" s="111">
        <v>32.340000000000003</v>
      </c>
      <c r="E86" s="111">
        <v>9022.86</v>
      </c>
      <c r="F86" s="60" t="s">
        <v>12</v>
      </c>
    </row>
    <row r="87" spans="2:6">
      <c r="B87" s="109">
        <v>0.66156250000000005</v>
      </c>
      <c r="C87" s="110">
        <v>153</v>
      </c>
      <c r="D87" s="111">
        <v>32.28</v>
      </c>
      <c r="E87" s="111">
        <v>4938.84</v>
      </c>
      <c r="F87" s="60" t="s">
        <v>12</v>
      </c>
    </row>
    <row r="88" spans="2:6">
      <c r="B88" s="109">
        <v>0.66600694444444442</v>
      </c>
      <c r="C88" s="110">
        <v>177</v>
      </c>
      <c r="D88" s="111">
        <v>32.28</v>
      </c>
      <c r="E88" s="111">
        <v>5713.56</v>
      </c>
      <c r="F88" s="60" t="s">
        <v>12</v>
      </c>
    </row>
    <row r="89" spans="2:6">
      <c r="B89" s="109">
        <v>0.66600694444444442</v>
      </c>
      <c r="C89" s="110">
        <v>205</v>
      </c>
      <c r="D89" s="111">
        <v>32.28</v>
      </c>
      <c r="E89" s="111">
        <v>6617.4000000000005</v>
      </c>
      <c r="F89" s="60" t="s">
        <v>12</v>
      </c>
    </row>
    <row r="90" spans="2:6">
      <c r="B90" s="109">
        <v>0.6675578703703704</v>
      </c>
      <c r="C90" s="110">
        <v>184</v>
      </c>
      <c r="D90" s="111">
        <v>32.26</v>
      </c>
      <c r="E90" s="111">
        <v>5935.8399999999992</v>
      </c>
      <c r="F90" s="60" t="s">
        <v>12</v>
      </c>
    </row>
    <row r="91" spans="2:6">
      <c r="B91" s="109">
        <v>0.66796296296296298</v>
      </c>
      <c r="C91" s="110">
        <v>170</v>
      </c>
      <c r="D91" s="111">
        <v>32.24</v>
      </c>
      <c r="E91" s="111">
        <v>5480.8</v>
      </c>
      <c r="F91" s="60" t="s">
        <v>12</v>
      </c>
    </row>
    <row r="92" spans="2:6">
      <c r="B92" s="109">
        <v>0.67394675925925929</v>
      </c>
      <c r="C92" s="110">
        <v>539</v>
      </c>
      <c r="D92" s="111">
        <v>32.28</v>
      </c>
      <c r="E92" s="111">
        <v>17398.920000000002</v>
      </c>
      <c r="F92" s="60" t="s">
        <v>12</v>
      </c>
    </row>
    <row r="93" spans="2:6">
      <c r="B93" s="109">
        <v>0.67429398148148145</v>
      </c>
      <c r="C93" s="110">
        <v>117</v>
      </c>
      <c r="D93" s="111">
        <v>32.24</v>
      </c>
      <c r="E93" s="111">
        <v>3772.0800000000004</v>
      </c>
      <c r="F93" s="60" t="s">
        <v>12</v>
      </c>
    </row>
    <row r="94" spans="2:6">
      <c r="B94" s="109">
        <v>0.67898148148148152</v>
      </c>
      <c r="C94" s="110">
        <v>412</v>
      </c>
      <c r="D94" s="111">
        <v>32.24</v>
      </c>
      <c r="E94" s="111">
        <v>13282.880000000001</v>
      </c>
      <c r="F94" s="60" t="s">
        <v>12</v>
      </c>
    </row>
    <row r="95" spans="2:6">
      <c r="B95" s="109">
        <v>0.69070601851851854</v>
      </c>
      <c r="C95" s="110">
        <v>465</v>
      </c>
      <c r="D95" s="111">
        <v>32.36</v>
      </c>
      <c r="E95" s="111">
        <v>15047.4</v>
      </c>
      <c r="F95" s="60" t="s">
        <v>12</v>
      </c>
    </row>
    <row r="96" spans="2:6">
      <c r="B96" s="109">
        <v>0.69829861111111113</v>
      </c>
      <c r="C96" s="110">
        <v>1010</v>
      </c>
      <c r="D96" s="111">
        <v>32.4</v>
      </c>
      <c r="E96" s="111">
        <v>32724</v>
      </c>
      <c r="F96" s="60" t="s">
        <v>12</v>
      </c>
    </row>
    <row r="97" spans="2:6">
      <c r="B97" s="109">
        <v>0.70854166666666663</v>
      </c>
      <c r="C97" s="110">
        <v>206</v>
      </c>
      <c r="D97" s="111">
        <v>32.340000000000003</v>
      </c>
      <c r="E97" s="111">
        <v>6662.0400000000009</v>
      </c>
      <c r="F97" s="60" t="s">
        <v>12</v>
      </c>
    </row>
    <row r="98" spans="2:6">
      <c r="B98" s="109">
        <v>0.70854166666666663</v>
      </c>
      <c r="C98" s="110">
        <v>341</v>
      </c>
      <c r="D98" s="111">
        <v>32.340000000000003</v>
      </c>
      <c r="E98" s="111">
        <v>11027.94</v>
      </c>
      <c r="F98" s="60" t="s">
        <v>12</v>
      </c>
    </row>
    <row r="99" spans="2:6">
      <c r="B99" s="109">
        <v>0.70961805555555557</v>
      </c>
      <c r="C99" s="110">
        <v>316</v>
      </c>
      <c r="D99" s="111">
        <v>32.32</v>
      </c>
      <c r="E99" s="111">
        <v>10213.120000000001</v>
      </c>
      <c r="F99" s="60" t="s">
        <v>12</v>
      </c>
    </row>
    <row r="100" spans="2:6">
      <c r="B100" s="109">
        <v>0.71239583333333334</v>
      </c>
      <c r="C100" s="110">
        <v>46</v>
      </c>
      <c r="D100" s="111">
        <v>32.36</v>
      </c>
      <c r="E100" s="111">
        <v>1488.56</v>
      </c>
      <c r="F100" s="60" t="s">
        <v>12</v>
      </c>
    </row>
    <row r="101" spans="2:6">
      <c r="B101" s="109">
        <v>0.71318287037037043</v>
      </c>
      <c r="C101" s="110">
        <v>93</v>
      </c>
      <c r="D101" s="111">
        <v>32.32</v>
      </c>
      <c r="E101" s="111">
        <v>3005.76</v>
      </c>
      <c r="F101" s="60" t="s">
        <v>12</v>
      </c>
    </row>
    <row r="102" spans="2:6">
      <c r="B102" s="109">
        <v>0.71754629629629629</v>
      </c>
      <c r="C102" s="110">
        <v>416</v>
      </c>
      <c r="D102" s="111">
        <v>32.26</v>
      </c>
      <c r="E102" s="111">
        <v>13420.16</v>
      </c>
      <c r="F102" s="60" t="s">
        <v>12</v>
      </c>
    </row>
    <row r="103" spans="2:6">
      <c r="B103" s="109">
        <v>0.71754629629629629</v>
      </c>
      <c r="C103" s="110">
        <v>362</v>
      </c>
      <c r="D103" s="111">
        <v>32.26</v>
      </c>
      <c r="E103" s="111">
        <v>11678.119999999999</v>
      </c>
      <c r="F103" s="60" t="s">
        <v>12</v>
      </c>
    </row>
    <row r="104" spans="2:6">
      <c r="B104" s="109"/>
      <c r="C104" s="110"/>
      <c r="D104" s="111"/>
      <c r="E104" s="111"/>
      <c r="F104" s="60"/>
    </row>
    <row r="105" spans="2:6">
      <c r="B105" s="109"/>
      <c r="C105" s="110"/>
      <c r="D105" s="111"/>
      <c r="E105" s="111"/>
      <c r="F105" s="60"/>
    </row>
    <row r="106" spans="2:6">
      <c r="B106" s="109"/>
      <c r="C106" s="110"/>
      <c r="D106" s="111"/>
      <c r="E106" s="111"/>
      <c r="F106" s="60"/>
    </row>
    <row r="107" spans="2:6">
      <c r="B107" s="109"/>
      <c r="C107" s="110"/>
      <c r="D107" s="111"/>
      <c r="E107" s="111"/>
      <c r="F107" s="60"/>
    </row>
    <row r="108" spans="2:6">
      <c r="B108" s="109"/>
      <c r="C108" s="110"/>
      <c r="D108" s="111"/>
      <c r="E108" s="111"/>
      <c r="F108" s="60"/>
    </row>
    <row r="109" spans="2:6">
      <c r="B109" s="109"/>
      <c r="C109" s="110"/>
      <c r="D109" s="111"/>
      <c r="E109" s="111"/>
      <c r="F109" s="60"/>
    </row>
    <row r="110" spans="2:6">
      <c r="B110" s="109"/>
      <c r="C110" s="110"/>
      <c r="D110" s="111"/>
      <c r="E110" s="111"/>
      <c r="F110" s="60"/>
    </row>
    <row r="111" spans="2:6">
      <c r="B111" s="109"/>
      <c r="C111" s="110"/>
      <c r="D111" s="111"/>
      <c r="E111" s="111"/>
      <c r="F111" s="60"/>
    </row>
    <row r="112" spans="2:6">
      <c r="B112" s="109"/>
      <c r="C112" s="110"/>
      <c r="D112" s="111"/>
      <c r="E112" s="111"/>
      <c r="F112" s="60"/>
    </row>
    <row r="113" spans="2:6">
      <c r="B113" s="109"/>
      <c r="C113" s="110"/>
      <c r="D113" s="111"/>
      <c r="E113" s="111"/>
      <c r="F113" s="60"/>
    </row>
    <row r="114" spans="2:6">
      <c r="B114" s="109"/>
      <c r="C114" s="110"/>
      <c r="D114" s="111"/>
      <c r="E114" s="111"/>
      <c r="F114" s="60"/>
    </row>
    <row r="115" spans="2:6">
      <c r="B115" s="109"/>
      <c r="C115" s="110"/>
      <c r="D115" s="111"/>
      <c r="E115" s="111"/>
      <c r="F115" s="60"/>
    </row>
    <row r="116" spans="2:6">
      <c r="B116" s="109"/>
      <c r="C116" s="110"/>
      <c r="D116" s="111"/>
      <c r="E116" s="111"/>
      <c r="F116" s="60"/>
    </row>
    <row r="117" spans="2:6">
      <c r="B117" s="109"/>
      <c r="C117" s="110"/>
      <c r="D117" s="111"/>
      <c r="E117" s="111"/>
      <c r="F117" s="60"/>
    </row>
    <row r="118" spans="2:6">
      <c r="B118" s="109"/>
      <c r="C118" s="110"/>
      <c r="D118" s="111"/>
      <c r="E118" s="111"/>
      <c r="F118" s="60"/>
    </row>
    <row r="119" spans="2:6">
      <c r="B119" s="109"/>
      <c r="C119" s="110"/>
      <c r="D119" s="111"/>
      <c r="E119" s="111"/>
      <c r="F119" s="60"/>
    </row>
    <row r="120" spans="2:6">
      <c r="B120" s="109"/>
      <c r="C120" s="110"/>
      <c r="D120" s="111"/>
      <c r="E120" s="111"/>
      <c r="F120" s="60"/>
    </row>
    <row r="121" spans="2:6">
      <c r="B121" s="109"/>
      <c r="C121" s="110"/>
      <c r="D121" s="111"/>
      <c r="E121" s="111"/>
      <c r="F121" s="60"/>
    </row>
    <row r="122" spans="2:6">
      <c r="B122" s="109"/>
      <c r="C122" s="110"/>
      <c r="D122" s="111"/>
      <c r="E122" s="111"/>
      <c r="F122" s="60"/>
    </row>
    <row r="123" spans="2:6">
      <c r="B123" s="109"/>
      <c r="C123" s="110"/>
      <c r="D123" s="111"/>
      <c r="E123" s="111"/>
      <c r="F123" s="60"/>
    </row>
    <row r="124" spans="2:6">
      <c r="B124" s="109"/>
      <c r="C124" s="110"/>
      <c r="D124" s="111"/>
      <c r="E124" s="111"/>
      <c r="F124" s="60"/>
    </row>
    <row r="125" spans="2:6" ht="12.5">
      <c r="B125" s="34"/>
      <c r="C125" s="103"/>
      <c r="D125" s="104"/>
      <c r="E125" s="104"/>
      <c r="F125" s="105"/>
    </row>
    <row r="126" spans="2:6" ht="12.5">
      <c r="B126" s="34"/>
      <c r="C126" s="103"/>
      <c r="D126" s="104"/>
      <c r="E126" s="104"/>
      <c r="F126" s="105"/>
    </row>
    <row r="127" spans="2:6" ht="12.5">
      <c r="B127" s="34"/>
      <c r="C127" s="103"/>
      <c r="D127" s="104"/>
      <c r="E127" s="104"/>
      <c r="F127" s="105"/>
    </row>
    <row r="128" spans="2:6" ht="12.5">
      <c r="B128" s="34"/>
      <c r="C128" s="103"/>
      <c r="D128" s="104"/>
      <c r="E128" s="104"/>
      <c r="F128" s="105"/>
    </row>
    <row r="129" spans="2:6" ht="12.5">
      <c r="B129" s="34"/>
      <c r="C129" s="103"/>
      <c r="D129" s="104"/>
      <c r="E129" s="104"/>
      <c r="F129" s="105"/>
    </row>
    <row r="130" spans="2:6" ht="12.5">
      <c r="B130" s="34"/>
      <c r="C130" s="103"/>
      <c r="D130" s="104"/>
      <c r="E130" s="104"/>
      <c r="F130" s="105"/>
    </row>
    <row r="131" spans="2:6" ht="12.5">
      <c r="B131" s="34"/>
      <c r="C131" s="103"/>
      <c r="D131" s="104"/>
      <c r="E131" s="104"/>
      <c r="F131" s="105"/>
    </row>
    <row r="132" spans="2:6" ht="12.5">
      <c r="B132" s="34"/>
      <c r="C132" s="103"/>
      <c r="D132" s="104"/>
      <c r="E132" s="104"/>
      <c r="F132" s="105"/>
    </row>
    <row r="133" spans="2:6" ht="12.5">
      <c r="B133" s="34"/>
      <c r="C133" s="103"/>
      <c r="D133" s="104"/>
      <c r="E133" s="104"/>
      <c r="F133" s="105"/>
    </row>
    <row r="134" spans="2:6" ht="12.5">
      <c r="B134" s="34"/>
      <c r="C134" s="103"/>
      <c r="D134" s="104"/>
      <c r="E134" s="104"/>
      <c r="F134" s="105"/>
    </row>
    <row r="135" spans="2:6" ht="12.5">
      <c r="B135" s="34"/>
      <c r="C135" s="103"/>
      <c r="D135" s="104"/>
      <c r="E135" s="104"/>
      <c r="F135" s="105"/>
    </row>
    <row r="136" spans="2:6" ht="12.5">
      <c r="B136" s="34"/>
      <c r="C136" s="103"/>
      <c r="D136" s="104"/>
      <c r="E136" s="104"/>
      <c r="F136" s="105"/>
    </row>
    <row r="137" spans="2:6" ht="12.5">
      <c r="B137" s="34"/>
      <c r="C137" s="103"/>
      <c r="D137" s="104"/>
      <c r="E137" s="104"/>
      <c r="F137" s="105"/>
    </row>
    <row r="138" spans="2:6" ht="12.5">
      <c r="B138" s="34"/>
      <c r="C138" s="103"/>
      <c r="D138" s="104"/>
      <c r="E138" s="104"/>
      <c r="F138" s="105"/>
    </row>
    <row r="139" spans="2:6" ht="12.5">
      <c r="B139" s="34"/>
      <c r="C139" s="103"/>
      <c r="D139" s="104"/>
      <c r="E139" s="104"/>
      <c r="F139" s="105"/>
    </row>
    <row r="140" spans="2:6" ht="12.5">
      <c r="B140" s="34"/>
      <c r="C140" s="103"/>
      <c r="D140" s="104"/>
      <c r="E140" s="104"/>
      <c r="F140" s="105"/>
    </row>
    <row r="141" spans="2:6" ht="12.5">
      <c r="B141" s="34"/>
      <c r="C141" s="103"/>
      <c r="D141" s="104"/>
      <c r="E141" s="104"/>
      <c r="F141" s="105"/>
    </row>
    <row r="142" spans="2:6" ht="12.5">
      <c r="B142" s="34"/>
      <c r="C142" s="103"/>
      <c r="D142" s="104"/>
      <c r="E142" s="104"/>
      <c r="F142" s="105"/>
    </row>
    <row r="143" spans="2:6" ht="12.5">
      <c r="B143" s="34"/>
      <c r="C143" s="103"/>
      <c r="D143" s="104"/>
      <c r="E143" s="104"/>
      <c r="F143" s="105"/>
    </row>
    <row r="144" spans="2:6" ht="12.5">
      <c r="B144" s="34"/>
      <c r="C144" s="103"/>
      <c r="D144" s="104"/>
      <c r="E144" s="104"/>
      <c r="F144" s="105"/>
    </row>
    <row r="145" spans="2:6" ht="12.5">
      <c r="B145" s="34"/>
      <c r="C145" s="103"/>
      <c r="D145" s="104"/>
      <c r="E145" s="104"/>
      <c r="F145" s="105"/>
    </row>
    <row r="146" spans="2:6" ht="12.5">
      <c r="B146" s="34"/>
      <c r="C146" s="103"/>
      <c r="D146" s="104"/>
      <c r="E146" s="104"/>
      <c r="F146" s="105"/>
    </row>
    <row r="147" spans="2:6" ht="12.5">
      <c r="B147" s="34"/>
      <c r="C147" s="103"/>
      <c r="D147" s="104"/>
      <c r="E147" s="104"/>
      <c r="F147" s="105"/>
    </row>
    <row r="148" spans="2:6" ht="12.5">
      <c r="B148" s="34"/>
      <c r="C148" s="103"/>
      <c r="D148" s="104"/>
      <c r="E148" s="104"/>
      <c r="F148" s="105"/>
    </row>
    <row r="149" spans="2:6" ht="12.5">
      <c r="B149" s="34"/>
      <c r="C149" s="103"/>
      <c r="D149" s="104"/>
      <c r="E149" s="104"/>
      <c r="F149" s="105"/>
    </row>
    <row r="150" spans="2:6" ht="12.5">
      <c r="B150" s="34"/>
      <c r="C150" s="103"/>
      <c r="D150" s="104"/>
      <c r="E150" s="104"/>
      <c r="F150" s="105"/>
    </row>
    <row r="151" spans="2:6" ht="12.5">
      <c r="B151" s="34"/>
      <c r="C151" s="103"/>
      <c r="D151" s="104"/>
      <c r="E151" s="104"/>
      <c r="F151" s="105"/>
    </row>
    <row r="152" spans="2:6" ht="12.5">
      <c r="B152" s="34"/>
      <c r="C152" s="103"/>
      <c r="D152" s="104"/>
      <c r="E152" s="104"/>
      <c r="F152" s="105"/>
    </row>
    <row r="153" spans="2:6" ht="12.5">
      <c r="B153" s="34"/>
      <c r="C153" s="103"/>
      <c r="D153" s="104"/>
      <c r="E153" s="104"/>
      <c r="F153" s="105"/>
    </row>
    <row r="154" spans="2:6" ht="12.5">
      <c r="B154" s="34"/>
      <c r="C154" s="103"/>
      <c r="D154" s="104"/>
      <c r="E154" s="104"/>
      <c r="F154" s="105"/>
    </row>
    <row r="155" spans="2:6" ht="12.5">
      <c r="B155" s="34"/>
      <c r="C155" s="103"/>
      <c r="D155" s="104"/>
      <c r="E155" s="104"/>
      <c r="F155" s="105"/>
    </row>
    <row r="156" spans="2:6" ht="12.5">
      <c r="B156" s="34"/>
      <c r="C156" s="103"/>
      <c r="D156" s="104"/>
      <c r="E156" s="104"/>
      <c r="F156" s="105"/>
    </row>
    <row r="157" spans="2:6" ht="12.5">
      <c r="B157" s="34"/>
      <c r="C157" s="103"/>
      <c r="D157" s="104"/>
      <c r="E157" s="104"/>
      <c r="F157" s="105"/>
    </row>
    <row r="158" spans="2:6" ht="12.5">
      <c r="B158" s="34"/>
      <c r="C158" s="103"/>
      <c r="D158" s="104"/>
      <c r="E158" s="104"/>
      <c r="F158" s="105"/>
    </row>
    <row r="159" spans="2:6" ht="12.5">
      <c r="B159" s="34"/>
      <c r="C159" s="103"/>
      <c r="D159" s="104"/>
      <c r="E159" s="104"/>
      <c r="F159" s="105"/>
    </row>
    <row r="160" spans="2:6" ht="12.5">
      <c r="B160" s="34"/>
      <c r="C160" s="103"/>
      <c r="D160" s="104"/>
      <c r="E160" s="104"/>
      <c r="F160" s="105"/>
    </row>
    <row r="161" spans="2:6" ht="12.5">
      <c r="B161" s="34"/>
      <c r="C161" s="103"/>
      <c r="D161" s="104"/>
      <c r="E161" s="104"/>
      <c r="F161" s="105"/>
    </row>
    <row r="162" spans="2:6" ht="12.5">
      <c r="B162" s="34"/>
      <c r="C162" s="103"/>
      <c r="D162" s="104"/>
      <c r="E162" s="104"/>
      <c r="F162" s="105"/>
    </row>
    <row r="163" spans="2:6" ht="12.5">
      <c r="B163" s="34"/>
      <c r="C163" s="103"/>
      <c r="D163" s="104"/>
      <c r="E163" s="104"/>
      <c r="F163" s="105"/>
    </row>
    <row r="164" spans="2:6" ht="12.5">
      <c r="B164" s="34"/>
      <c r="C164" s="103"/>
      <c r="D164" s="104"/>
      <c r="E164" s="104"/>
      <c r="F164" s="105"/>
    </row>
    <row r="165" spans="2:6" ht="12.5">
      <c r="B165" s="34"/>
      <c r="C165" s="103"/>
      <c r="D165" s="104"/>
      <c r="E165" s="104"/>
      <c r="F165" s="105"/>
    </row>
    <row r="166" spans="2:6" ht="12.5">
      <c r="B166" s="34"/>
      <c r="C166" s="103"/>
      <c r="D166" s="104"/>
      <c r="E166" s="104"/>
      <c r="F166" s="105"/>
    </row>
    <row r="167" spans="2:6" ht="12.5">
      <c r="B167" s="34"/>
      <c r="C167" s="103"/>
      <c r="D167" s="104"/>
      <c r="E167" s="104"/>
      <c r="F167" s="105"/>
    </row>
    <row r="168" spans="2:6" ht="12.5">
      <c r="B168" s="34"/>
      <c r="C168" s="103"/>
      <c r="D168" s="104"/>
      <c r="E168" s="104"/>
      <c r="F168" s="105"/>
    </row>
    <row r="169" spans="2:6" ht="12.5">
      <c r="B169" s="34"/>
      <c r="C169" s="103"/>
      <c r="D169" s="104"/>
      <c r="E169" s="104"/>
      <c r="F169" s="105"/>
    </row>
    <row r="170" spans="2:6" ht="12.5">
      <c r="B170" s="34"/>
      <c r="C170" s="103"/>
      <c r="D170" s="104"/>
      <c r="E170" s="104"/>
      <c r="F170" s="105"/>
    </row>
    <row r="171" spans="2:6" ht="12.5">
      <c r="B171" s="34"/>
      <c r="C171" s="103"/>
      <c r="D171" s="104"/>
      <c r="E171" s="104"/>
      <c r="F171" s="105"/>
    </row>
    <row r="172" spans="2:6" ht="12.5">
      <c r="B172" s="34"/>
      <c r="C172" s="103"/>
      <c r="D172" s="104"/>
      <c r="E172" s="104"/>
      <c r="F172" s="105"/>
    </row>
    <row r="173" spans="2:6" ht="12.5">
      <c r="B173" s="34"/>
      <c r="C173" s="103"/>
      <c r="D173" s="104"/>
      <c r="E173" s="104"/>
      <c r="F173" s="105"/>
    </row>
    <row r="174" spans="2:6" ht="12.5">
      <c r="B174" s="34"/>
      <c r="C174" s="103"/>
      <c r="D174" s="104"/>
      <c r="E174" s="104"/>
      <c r="F174" s="105"/>
    </row>
    <row r="175" spans="2:6" ht="12.5">
      <c r="B175" s="34"/>
      <c r="C175" s="103"/>
      <c r="D175" s="104"/>
      <c r="E175" s="104"/>
      <c r="F175" s="105"/>
    </row>
    <row r="176" spans="2:6" ht="12.5">
      <c r="B176" s="34"/>
      <c r="C176" s="103"/>
      <c r="D176" s="104"/>
      <c r="E176" s="104"/>
      <c r="F176" s="105"/>
    </row>
    <row r="177" spans="2:6" ht="12.5">
      <c r="B177" s="34"/>
      <c r="C177" s="103"/>
      <c r="D177" s="104"/>
      <c r="E177" s="104"/>
      <c r="F177" s="105"/>
    </row>
    <row r="178" spans="2:6" ht="12.5">
      <c r="B178" s="34"/>
      <c r="C178" s="103"/>
      <c r="D178" s="104"/>
      <c r="E178" s="104"/>
      <c r="F178" s="105"/>
    </row>
    <row r="179" spans="2:6" ht="12.5">
      <c r="B179" s="34"/>
      <c r="C179" s="103"/>
      <c r="D179" s="104"/>
      <c r="E179" s="104"/>
      <c r="F179" s="105"/>
    </row>
    <row r="180" spans="2:6" ht="12.5">
      <c r="B180" s="34"/>
      <c r="C180" s="103"/>
      <c r="D180" s="104"/>
      <c r="E180" s="104"/>
      <c r="F180" s="105"/>
    </row>
    <row r="181" spans="2:6" ht="12.5">
      <c r="B181" s="34"/>
      <c r="C181" s="103"/>
      <c r="D181" s="104"/>
      <c r="E181" s="104"/>
      <c r="F181" s="105"/>
    </row>
    <row r="182" spans="2:6" ht="12.5">
      <c r="B182" s="34"/>
      <c r="C182" s="103"/>
      <c r="D182" s="104"/>
      <c r="E182" s="104"/>
      <c r="F182" s="105"/>
    </row>
    <row r="183" spans="2:6" ht="12.5">
      <c r="B183" s="34"/>
      <c r="C183" s="103"/>
      <c r="D183" s="104"/>
      <c r="E183" s="104"/>
      <c r="F183" s="105"/>
    </row>
    <row r="184" spans="2:6" ht="12.5">
      <c r="B184" s="34"/>
      <c r="C184" s="103"/>
      <c r="D184" s="104"/>
      <c r="E184" s="104"/>
      <c r="F184" s="105"/>
    </row>
    <row r="185" spans="2:6" ht="12.5">
      <c r="B185" s="34"/>
      <c r="C185" s="103"/>
      <c r="D185" s="104"/>
      <c r="E185" s="104"/>
      <c r="F185" s="105"/>
    </row>
    <row r="186" spans="2:6" ht="12.5">
      <c r="B186" s="34"/>
      <c r="C186" s="103"/>
      <c r="D186" s="104"/>
      <c r="E186" s="104"/>
      <c r="F186" s="105"/>
    </row>
    <row r="187" spans="2:6" ht="12.5">
      <c r="B187" s="34"/>
      <c r="C187" s="103"/>
      <c r="D187" s="104"/>
      <c r="E187" s="104"/>
      <c r="F187" s="105"/>
    </row>
    <row r="188" spans="2:6" ht="12.5">
      <c r="B188" s="34"/>
      <c r="C188" s="103"/>
      <c r="D188" s="104"/>
      <c r="E188" s="104"/>
      <c r="F188" s="105"/>
    </row>
    <row r="189" spans="2:6" ht="12.5">
      <c r="B189" s="34"/>
      <c r="C189" s="103"/>
      <c r="D189" s="104"/>
      <c r="E189" s="104"/>
      <c r="F189" s="105"/>
    </row>
    <row r="190" spans="2:6" ht="12.5">
      <c r="B190" s="34"/>
      <c r="C190" s="103"/>
      <c r="D190" s="104"/>
      <c r="E190" s="104"/>
      <c r="F190" s="105"/>
    </row>
    <row r="191" spans="2:6" ht="12.5">
      <c r="B191" s="34"/>
      <c r="C191" s="103"/>
      <c r="D191" s="104"/>
      <c r="E191" s="104"/>
      <c r="F191" s="105"/>
    </row>
    <row r="192" spans="2:6" ht="12.5">
      <c r="B192" s="34"/>
      <c r="C192" s="103"/>
      <c r="D192" s="104"/>
      <c r="E192" s="104"/>
      <c r="F192" s="105"/>
    </row>
    <row r="193" spans="2:6" ht="12.5">
      <c r="B193" s="34"/>
      <c r="C193" s="103"/>
      <c r="D193" s="104"/>
      <c r="E193" s="104"/>
      <c r="F193" s="105"/>
    </row>
    <row r="194" spans="2:6" ht="12.5">
      <c r="B194" s="34"/>
      <c r="C194" s="103"/>
      <c r="D194" s="104"/>
      <c r="E194" s="104"/>
      <c r="F194" s="105"/>
    </row>
    <row r="195" spans="2:6" ht="12.5">
      <c r="B195" s="34"/>
      <c r="C195" s="103"/>
      <c r="D195" s="104"/>
      <c r="E195" s="104"/>
      <c r="F195" s="105"/>
    </row>
    <row r="196" spans="2:6" ht="12.5">
      <c r="B196" s="34"/>
      <c r="C196" s="103"/>
      <c r="D196" s="104"/>
      <c r="E196" s="104"/>
      <c r="F196" s="105"/>
    </row>
    <row r="197" spans="2:6" ht="12.5">
      <c r="B197" s="34"/>
      <c r="C197" s="103"/>
      <c r="D197" s="104"/>
      <c r="E197" s="104"/>
      <c r="F197" s="105"/>
    </row>
    <row r="198" spans="2:6" ht="12.5">
      <c r="B198" s="34"/>
      <c r="C198" s="103"/>
      <c r="D198" s="104"/>
      <c r="E198" s="104"/>
      <c r="F198" s="105"/>
    </row>
    <row r="199" spans="2:6" ht="12.5">
      <c r="B199" s="34"/>
      <c r="C199" s="103"/>
      <c r="D199" s="104"/>
      <c r="E199" s="104"/>
      <c r="F199" s="105"/>
    </row>
    <row r="200" spans="2:6" ht="12.5">
      <c r="B200" s="34"/>
      <c r="C200" s="103"/>
      <c r="D200" s="104"/>
      <c r="E200" s="104"/>
      <c r="F200" s="105"/>
    </row>
    <row r="201" spans="2:6" ht="12.5">
      <c r="B201" s="34"/>
      <c r="C201" s="103"/>
      <c r="D201" s="104"/>
      <c r="E201" s="104"/>
      <c r="F201" s="105"/>
    </row>
    <row r="202" spans="2:6" ht="12.5">
      <c r="B202" s="34"/>
      <c r="C202" s="103"/>
      <c r="D202" s="104"/>
      <c r="E202" s="104"/>
      <c r="F202" s="105"/>
    </row>
    <row r="203" spans="2:6" ht="12.5">
      <c r="B203" s="34"/>
      <c r="C203" s="103"/>
      <c r="D203" s="104"/>
      <c r="E203" s="104"/>
      <c r="F203" s="105"/>
    </row>
    <row r="204" spans="2:6" ht="12.5">
      <c r="B204" s="34"/>
      <c r="C204" s="103"/>
      <c r="D204" s="104"/>
      <c r="E204" s="104"/>
      <c r="F204" s="105"/>
    </row>
    <row r="205" spans="2:6" ht="12.5">
      <c r="B205" s="34"/>
      <c r="C205" s="103"/>
      <c r="D205" s="104"/>
      <c r="E205" s="104"/>
      <c r="F205" s="105"/>
    </row>
    <row r="206" spans="2:6" ht="12.5">
      <c r="B206" s="34"/>
      <c r="C206" s="103"/>
      <c r="D206" s="104"/>
      <c r="E206" s="104"/>
      <c r="F206" s="105"/>
    </row>
    <row r="207" spans="2:6" ht="12.5">
      <c r="B207" s="34"/>
      <c r="C207" s="103"/>
      <c r="D207" s="104"/>
      <c r="E207" s="104"/>
      <c r="F207" s="105"/>
    </row>
    <row r="208" spans="2:6" ht="12.5">
      <c r="B208" s="34"/>
      <c r="C208" s="103"/>
      <c r="D208" s="104"/>
      <c r="E208" s="104"/>
      <c r="F208" s="105"/>
    </row>
    <row r="209" spans="2:6" ht="12.5">
      <c r="B209" s="34"/>
      <c r="C209" s="103"/>
      <c r="D209" s="104"/>
      <c r="E209" s="104"/>
      <c r="F209" s="105"/>
    </row>
    <row r="210" spans="2:6" ht="12.5">
      <c r="B210" s="34"/>
      <c r="C210" s="103"/>
      <c r="D210" s="104"/>
      <c r="E210" s="104"/>
      <c r="F210" s="105"/>
    </row>
    <row r="211" spans="2:6" ht="12.5">
      <c r="B211" s="34"/>
      <c r="C211" s="103"/>
      <c r="D211" s="104"/>
      <c r="E211" s="104"/>
      <c r="F211" s="105"/>
    </row>
    <row r="212" spans="2:6" ht="12.5">
      <c r="B212" s="34"/>
      <c r="C212" s="103"/>
      <c r="D212" s="104"/>
      <c r="E212" s="104"/>
      <c r="F212" s="105"/>
    </row>
    <row r="213" spans="2:6" ht="12.5">
      <c r="B213" s="34"/>
      <c r="C213" s="103"/>
      <c r="D213" s="104"/>
      <c r="E213" s="104"/>
      <c r="F213" s="105"/>
    </row>
    <row r="214" spans="2:6" ht="12.5">
      <c r="B214" s="34"/>
      <c r="C214" s="103"/>
      <c r="D214" s="104"/>
      <c r="E214" s="104"/>
      <c r="F214" s="105"/>
    </row>
    <row r="215" spans="2:6" ht="12.5">
      <c r="B215" s="34"/>
      <c r="C215" s="103"/>
      <c r="D215" s="104"/>
      <c r="E215" s="104"/>
      <c r="F215" s="105"/>
    </row>
    <row r="216" spans="2:6" ht="12.5">
      <c r="B216" s="34"/>
      <c r="C216" s="103"/>
      <c r="D216" s="104"/>
      <c r="E216" s="104"/>
      <c r="F216" s="105"/>
    </row>
    <row r="217" spans="2:6" ht="12.5">
      <c r="B217" s="34"/>
      <c r="C217" s="103"/>
      <c r="D217" s="104"/>
      <c r="E217" s="104"/>
      <c r="F217" s="105"/>
    </row>
    <row r="218" spans="2:6" ht="12.5">
      <c r="B218" s="34"/>
      <c r="C218" s="103"/>
      <c r="D218" s="104"/>
      <c r="E218" s="104"/>
      <c r="F218" s="105"/>
    </row>
    <row r="219" spans="2:6" ht="12.5">
      <c r="B219" s="34"/>
      <c r="C219" s="103"/>
      <c r="D219" s="104"/>
      <c r="E219" s="104"/>
      <c r="F219" s="105"/>
    </row>
    <row r="220" spans="2:6" ht="12.5">
      <c r="B220" s="34"/>
      <c r="C220" s="103"/>
      <c r="D220" s="104"/>
      <c r="E220" s="104"/>
      <c r="F220" s="105"/>
    </row>
    <row r="221" spans="2:6" ht="12.5">
      <c r="B221" s="34"/>
      <c r="C221" s="103"/>
      <c r="D221" s="104"/>
      <c r="E221" s="104"/>
      <c r="F221" s="105"/>
    </row>
    <row r="222" spans="2:6" ht="12.5">
      <c r="B222" s="34"/>
      <c r="C222" s="103"/>
      <c r="D222" s="104"/>
      <c r="E222" s="104"/>
      <c r="F222" s="105"/>
    </row>
    <row r="223" spans="2:6" ht="12.5">
      <c r="B223" s="34"/>
      <c r="C223" s="103"/>
      <c r="D223" s="104"/>
      <c r="E223" s="104"/>
      <c r="F223" s="105"/>
    </row>
    <row r="224" spans="2:6" ht="12.5">
      <c r="B224" s="34"/>
      <c r="C224" s="103"/>
      <c r="D224" s="104"/>
      <c r="E224" s="104"/>
      <c r="F224" s="105"/>
    </row>
    <row r="225" spans="2:6" ht="12.5">
      <c r="B225" s="34"/>
      <c r="C225" s="103"/>
      <c r="D225" s="104"/>
      <c r="E225" s="104"/>
      <c r="F225" s="105"/>
    </row>
    <row r="226" spans="2:6" ht="12.5">
      <c r="B226" s="34"/>
      <c r="C226" s="103"/>
      <c r="D226" s="104"/>
      <c r="E226" s="104"/>
      <c r="F226" s="105"/>
    </row>
    <row r="227" spans="2:6" ht="12.5">
      <c r="B227" s="34"/>
      <c r="C227" s="103"/>
      <c r="D227" s="104"/>
      <c r="E227" s="104"/>
      <c r="F227" s="105"/>
    </row>
    <row r="228" spans="2:6" ht="12.5">
      <c r="B228" s="34"/>
      <c r="C228" s="103"/>
      <c r="D228" s="104"/>
      <c r="E228" s="104"/>
      <c r="F228" s="105"/>
    </row>
    <row r="229" spans="2:6" ht="12.5">
      <c r="B229" s="34"/>
      <c r="C229" s="103"/>
      <c r="D229" s="104"/>
      <c r="E229" s="104"/>
      <c r="F229" s="105"/>
    </row>
    <row r="230" spans="2:6" ht="12.5">
      <c r="B230" s="34"/>
      <c r="C230" s="103"/>
      <c r="D230" s="104"/>
      <c r="E230" s="104"/>
      <c r="F230" s="105"/>
    </row>
    <row r="231" spans="2:6" ht="12.5">
      <c r="B231" s="34"/>
      <c r="C231" s="103"/>
      <c r="D231" s="104"/>
      <c r="E231" s="104"/>
      <c r="F231" s="105"/>
    </row>
    <row r="232" spans="2:6" ht="12.5">
      <c r="B232" s="34"/>
      <c r="C232" s="103"/>
      <c r="D232" s="104"/>
      <c r="E232" s="104"/>
      <c r="F232" s="105"/>
    </row>
    <row r="233" spans="2:6" ht="12.5">
      <c r="B233" s="34"/>
      <c r="C233" s="103"/>
      <c r="D233" s="104"/>
      <c r="E233" s="104"/>
      <c r="F233" s="105"/>
    </row>
    <row r="234" spans="2:6" ht="12.5">
      <c r="B234" s="34"/>
      <c r="C234" s="103"/>
      <c r="D234" s="104"/>
      <c r="E234" s="104"/>
      <c r="F234" s="105"/>
    </row>
    <row r="235" spans="2:6" ht="12.5">
      <c r="B235" s="34"/>
      <c r="C235" s="103"/>
      <c r="D235" s="104"/>
      <c r="E235" s="104"/>
      <c r="F235" s="105"/>
    </row>
    <row r="236" spans="2:6" ht="12.5">
      <c r="B236" s="34"/>
      <c r="C236" s="103"/>
      <c r="D236" s="104"/>
      <c r="E236" s="104"/>
      <c r="F236" s="105"/>
    </row>
    <row r="237" spans="2:6" ht="12.5">
      <c r="B237" s="34"/>
      <c r="C237" s="103"/>
      <c r="D237" s="104"/>
      <c r="E237" s="104"/>
      <c r="F237" s="105"/>
    </row>
    <row r="238" spans="2:6" ht="12.5">
      <c r="B238" s="34"/>
      <c r="C238" s="103"/>
      <c r="D238" s="104"/>
      <c r="E238" s="104"/>
      <c r="F238" s="105"/>
    </row>
    <row r="239" spans="2:6" ht="12.5">
      <c r="B239" s="34"/>
      <c r="C239" s="103"/>
      <c r="D239" s="104"/>
      <c r="E239" s="104"/>
      <c r="F239" s="105"/>
    </row>
    <row r="240" spans="2:6" ht="12.5">
      <c r="B240" s="34"/>
      <c r="C240" s="103"/>
      <c r="D240" s="104"/>
      <c r="E240" s="104"/>
      <c r="F240" s="105"/>
    </row>
    <row r="241" spans="2:6" ht="12.5">
      <c r="B241" s="34"/>
      <c r="C241" s="103"/>
      <c r="D241" s="104"/>
      <c r="E241" s="104"/>
      <c r="F241" s="105"/>
    </row>
    <row r="242" spans="2:6" ht="12.5">
      <c r="B242" s="34"/>
      <c r="C242" s="103"/>
      <c r="D242" s="104"/>
      <c r="E242" s="104"/>
      <c r="F242" s="105"/>
    </row>
    <row r="243" spans="2:6" ht="12.5">
      <c r="B243" s="34"/>
      <c r="C243" s="103"/>
      <c r="D243" s="104"/>
      <c r="E243" s="104"/>
      <c r="F243" s="105"/>
    </row>
    <row r="244" spans="2:6" ht="12.5">
      <c r="B244" s="34"/>
      <c r="C244" s="103"/>
      <c r="D244" s="104"/>
      <c r="E244" s="104"/>
      <c r="F244" s="105"/>
    </row>
    <row r="245" spans="2:6" ht="12.5">
      <c r="B245" s="34"/>
      <c r="C245" s="103"/>
      <c r="D245" s="104"/>
      <c r="E245" s="104"/>
      <c r="F245" s="105"/>
    </row>
    <row r="246" spans="2:6" ht="12.5">
      <c r="B246" s="34"/>
      <c r="C246" s="103"/>
      <c r="D246" s="104"/>
      <c r="E246" s="104"/>
      <c r="F246" s="105"/>
    </row>
    <row r="247" spans="2:6" ht="12.5">
      <c r="B247" s="34"/>
      <c r="C247" s="103"/>
      <c r="D247" s="104"/>
      <c r="E247" s="104"/>
      <c r="F247" s="105"/>
    </row>
    <row r="248" spans="2:6" ht="12.5">
      <c r="B248" s="34"/>
      <c r="C248" s="103"/>
      <c r="D248" s="104"/>
      <c r="E248" s="104"/>
      <c r="F248" s="105"/>
    </row>
  </sheetData>
  <conditionalFormatting sqref="D15:D19">
    <cfRule type="expression" dxfId="0" priority="1">
      <formula>$D15&gt;#REF!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756E7-DBD0-41C6-BB28-387997CA486E}">
  <dimension ref="B1:L345"/>
  <sheetViews>
    <sheetView workbookViewId="0">
      <selection activeCell="I16" sqref="I16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46147</v>
      </c>
      <c r="C15" s="58">
        <f>SUMIF(F21:F5001,F15,C21:C5001)</f>
        <v>24479</v>
      </c>
      <c r="D15" s="59">
        <f>E15/C15</f>
        <v>36.602722333428652</v>
      </c>
      <c r="E15" s="59">
        <f>SUMIF(F21:F5001,F15,E21:E5001)</f>
        <v>895998.03999999992</v>
      </c>
      <c r="F15" s="60" t="s">
        <v>12</v>
      </c>
    </row>
    <row r="16" spans="2:10">
      <c r="B16" s="26">
        <f>B15</f>
        <v>46147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46147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46147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0.37859953703703703</v>
      </c>
      <c r="C21" s="110">
        <v>598</v>
      </c>
      <c r="D21" s="111">
        <v>36.520000000000003</v>
      </c>
      <c r="E21" s="111">
        <v>21838.960000000003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0.38067129629629631</v>
      </c>
      <c r="C22" s="110">
        <v>147</v>
      </c>
      <c r="D22" s="111">
        <v>36.5</v>
      </c>
      <c r="E22" s="111">
        <v>5365.5</v>
      </c>
      <c r="F22" s="60" t="s">
        <v>12</v>
      </c>
    </row>
    <row r="23" spans="2:12">
      <c r="B23" s="109">
        <v>0.38135416666666666</v>
      </c>
      <c r="C23" s="110">
        <v>30</v>
      </c>
      <c r="D23" s="111">
        <v>36.5</v>
      </c>
      <c r="E23" s="111">
        <v>1095</v>
      </c>
      <c r="F23" s="60" t="s">
        <v>12</v>
      </c>
    </row>
    <row r="24" spans="2:12">
      <c r="B24" s="109">
        <v>0.38458333333333333</v>
      </c>
      <c r="C24" s="110">
        <v>424</v>
      </c>
      <c r="D24" s="111">
        <v>36.479999999999997</v>
      </c>
      <c r="E24" s="111">
        <v>15467.519999999999</v>
      </c>
      <c r="F24" s="60" t="s">
        <v>12</v>
      </c>
    </row>
    <row r="25" spans="2:12">
      <c r="B25" s="109">
        <v>0.3850810185185185</v>
      </c>
      <c r="C25" s="110">
        <v>509</v>
      </c>
      <c r="D25" s="111">
        <v>36.479999999999997</v>
      </c>
      <c r="E25" s="111">
        <v>18568.32</v>
      </c>
      <c r="F25" s="60" t="s">
        <v>12</v>
      </c>
    </row>
    <row r="26" spans="2:12">
      <c r="B26" s="109">
        <v>0.38613425925925926</v>
      </c>
      <c r="C26" s="110">
        <v>107</v>
      </c>
      <c r="D26" s="111">
        <v>36.42</v>
      </c>
      <c r="E26" s="111">
        <v>3896.94</v>
      </c>
      <c r="F26" s="60" t="s">
        <v>12</v>
      </c>
    </row>
    <row r="27" spans="2:12">
      <c r="B27" s="109">
        <v>0.38717592592592592</v>
      </c>
      <c r="C27" s="110">
        <v>40</v>
      </c>
      <c r="D27" s="111">
        <v>36.380000000000003</v>
      </c>
      <c r="E27" s="111">
        <v>1455.2</v>
      </c>
      <c r="F27" s="60" t="s">
        <v>12</v>
      </c>
    </row>
    <row r="28" spans="2:12">
      <c r="B28" s="109">
        <v>0.38717592592592592</v>
      </c>
      <c r="C28" s="110">
        <v>82</v>
      </c>
      <c r="D28" s="111">
        <v>36.380000000000003</v>
      </c>
      <c r="E28" s="111">
        <v>2983.1600000000003</v>
      </c>
      <c r="F28" s="60" t="s">
        <v>12</v>
      </c>
    </row>
    <row r="29" spans="2:12">
      <c r="B29" s="109">
        <v>0.38839120370370372</v>
      </c>
      <c r="C29" s="110">
        <v>178</v>
      </c>
      <c r="D29" s="111">
        <v>36.36</v>
      </c>
      <c r="E29" s="111">
        <v>6472.08</v>
      </c>
      <c r="F29" s="60" t="s">
        <v>12</v>
      </c>
    </row>
    <row r="30" spans="2:12">
      <c r="B30" s="109">
        <v>0.39736111111111111</v>
      </c>
      <c r="C30" s="110">
        <v>321</v>
      </c>
      <c r="D30" s="111">
        <v>36.380000000000003</v>
      </c>
      <c r="E30" s="111">
        <v>11677.980000000001</v>
      </c>
      <c r="F30" s="60" t="s">
        <v>12</v>
      </c>
    </row>
    <row r="31" spans="2:12">
      <c r="B31" s="109">
        <v>0.39840277777777777</v>
      </c>
      <c r="C31" s="110">
        <v>163</v>
      </c>
      <c r="D31" s="111">
        <v>36.36</v>
      </c>
      <c r="E31" s="111">
        <v>5926.68</v>
      </c>
      <c r="F31" s="60" t="s">
        <v>12</v>
      </c>
    </row>
    <row r="32" spans="2:12">
      <c r="B32" s="109">
        <v>0.39840277777777777</v>
      </c>
      <c r="C32" s="110">
        <v>553</v>
      </c>
      <c r="D32" s="111">
        <v>36.36</v>
      </c>
      <c r="E32" s="111">
        <v>20107.079999999998</v>
      </c>
      <c r="F32" s="60" t="s">
        <v>12</v>
      </c>
    </row>
    <row r="33" spans="2:6">
      <c r="B33" s="109">
        <v>0.40403935185185186</v>
      </c>
      <c r="C33" s="110">
        <v>388</v>
      </c>
      <c r="D33" s="111">
        <v>36.36</v>
      </c>
      <c r="E33" s="111">
        <v>14107.68</v>
      </c>
      <c r="F33" s="60" t="s">
        <v>12</v>
      </c>
    </row>
    <row r="34" spans="2:6">
      <c r="B34" s="109">
        <v>0.40472222222222221</v>
      </c>
      <c r="C34" s="110">
        <v>153</v>
      </c>
      <c r="D34" s="111">
        <v>36.36</v>
      </c>
      <c r="E34" s="111">
        <v>5563.08</v>
      </c>
      <c r="F34" s="60" t="s">
        <v>12</v>
      </c>
    </row>
    <row r="35" spans="2:6">
      <c r="B35" s="109">
        <v>0.4070138888888889</v>
      </c>
      <c r="C35" s="110">
        <v>385</v>
      </c>
      <c r="D35" s="111">
        <v>36.4</v>
      </c>
      <c r="E35" s="111">
        <v>14014</v>
      </c>
      <c r="F35" s="60" t="s">
        <v>12</v>
      </c>
    </row>
    <row r="36" spans="2:6">
      <c r="B36" s="109">
        <v>0.41230324074074076</v>
      </c>
      <c r="C36" s="110">
        <v>433</v>
      </c>
      <c r="D36" s="111">
        <v>36.42</v>
      </c>
      <c r="E36" s="111">
        <v>15769.86</v>
      </c>
      <c r="F36" s="60" t="s">
        <v>12</v>
      </c>
    </row>
    <row r="37" spans="2:6">
      <c r="B37" s="109">
        <v>0.41971064814814812</v>
      </c>
      <c r="C37" s="110">
        <v>330</v>
      </c>
      <c r="D37" s="111">
        <v>36.5</v>
      </c>
      <c r="E37" s="111">
        <v>12045</v>
      </c>
      <c r="F37" s="60" t="s">
        <v>12</v>
      </c>
    </row>
    <row r="38" spans="2:6">
      <c r="B38" s="109">
        <v>0.41971064814814812</v>
      </c>
      <c r="C38" s="110">
        <v>257</v>
      </c>
      <c r="D38" s="111">
        <v>36.5</v>
      </c>
      <c r="E38" s="111">
        <v>9380.5</v>
      </c>
      <c r="F38" s="60" t="s">
        <v>12</v>
      </c>
    </row>
    <row r="39" spans="2:6">
      <c r="B39" s="109">
        <v>0.4223263888888889</v>
      </c>
      <c r="C39" s="110">
        <v>231</v>
      </c>
      <c r="D39" s="111">
        <v>36.46</v>
      </c>
      <c r="E39" s="111">
        <v>8422.26</v>
      </c>
      <c r="F39" s="60" t="s">
        <v>12</v>
      </c>
    </row>
    <row r="40" spans="2:6">
      <c r="B40" s="109">
        <v>0.42530092592592594</v>
      </c>
      <c r="C40" s="110">
        <v>221</v>
      </c>
      <c r="D40" s="111">
        <v>36.46</v>
      </c>
      <c r="E40" s="111">
        <v>8057.66</v>
      </c>
      <c r="F40" s="60" t="s">
        <v>12</v>
      </c>
    </row>
    <row r="41" spans="2:6">
      <c r="B41" s="109">
        <v>0.42644675925925923</v>
      </c>
      <c r="C41" s="110">
        <v>161</v>
      </c>
      <c r="D41" s="111">
        <v>36.479999999999997</v>
      </c>
      <c r="E41" s="111">
        <v>5873.28</v>
      </c>
      <c r="F41" s="60" t="s">
        <v>12</v>
      </c>
    </row>
    <row r="42" spans="2:6">
      <c r="B42" s="109">
        <v>0.43239583333333331</v>
      </c>
      <c r="C42" s="110">
        <v>110</v>
      </c>
      <c r="D42" s="111">
        <v>36.46</v>
      </c>
      <c r="E42" s="111">
        <v>4010.6</v>
      </c>
      <c r="F42" s="60" t="s">
        <v>12</v>
      </c>
    </row>
    <row r="43" spans="2:6">
      <c r="B43" s="109">
        <v>0.43239583333333331</v>
      </c>
      <c r="C43" s="110">
        <v>209</v>
      </c>
      <c r="D43" s="111">
        <v>36.46</v>
      </c>
      <c r="E43" s="111">
        <v>7620.14</v>
      </c>
      <c r="F43" s="60" t="s">
        <v>12</v>
      </c>
    </row>
    <row r="44" spans="2:6">
      <c r="B44" s="109">
        <v>0.43444444444444447</v>
      </c>
      <c r="C44" s="110">
        <v>103</v>
      </c>
      <c r="D44" s="111">
        <v>36.44</v>
      </c>
      <c r="E44" s="111">
        <v>3753.3199999999997</v>
      </c>
      <c r="F44" s="60" t="s">
        <v>12</v>
      </c>
    </row>
    <row r="45" spans="2:6">
      <c r="B45" s="109">
        <v>0.43688657407407405</v>
      </c>
      <c r="C45" s="110">
        <v>90</v>
      </c>
      <c r="D45" s="111">
        <v>36.42</v>
      </c>
      <c r="E45" s="111">
        <v>3277.8</v>
      </c>
      <c r="F45" s="60" t="s">
        <v>12</v>
      </c>
    </row>
    <row r="46" spans="2:6">
      <c r="B46" s="109">
        <v>0.43688657407407405</v>
      </c>
      <c r="C46" s="110">
        <v>69</v>
      </c>
      <c r="D46" s="111">
        <v>36.42</v>
      </c>
      <c r="E46" s="111">
        <v>2512.98</v>
      </c>
      <c r="F46" s="60" t="s">
        <v>12</v>
      </c>
    </row>
    <row r="47" spans="2:6">
      <c r="B47" s="109">
        <v>0.44288194444444445</v>
      </c>
      <c r="C47" s="110">
        <v>334</v>
      </c>
      <c r="D47" s="111">
        <v>36.479999999999997</v>
      </c>
      <c r="E47" s="111">
        <v>12184.32</v>
      </c>
      <c r="F47" s="60" t="s">
        <v>12</v>
      </c>
    </row>
    <row r="48" spans="2:6">
      <c r="B48" s="109">
        <v>0.4430324074074074</v>
      </c>
      <c r="C48" s="110">
        <v>90</v>
      </c>
      <c r="D48" s="111">
        <v>36.46</v>
      </c>
      <c r="E48" s="111">
        <v>3281.4</v>
      </c>
      <c r="F48" s="60" t="s">
        <v>12</v>
      </c>
    </row>
    <row r="49" spans="2:6">
      <c r="B49" s="109">
        <v>0.44438657407407406</v>
      </c>
      <c r="C49" s="110">
        <v>31</v>
      </c>
      <c r="D49" s="111">
        <v>36.44</v>
      </c>
      <c r="E49" s="111">
        <v>1129.6399999999999</v>
      </c>
      <c r="F49" s="60" t="s">
        <v>12</v>
      </c>
    </row>
    <row r="50" spans="2:6">
      <c r="B50" s="109">
        <v>0.44438657407407406</v>
      </c>
      <c r="C50" s="110">
        <v>96</v>
      </c>
      <c r="D50" s="111">
        <v>36.44</v>
      </c>
      <c r="E50" s="111">
        <v>3498.24</v>
      </c>
      <c r="F50" s="60" t="s">
        <v>12</v>
      </c>
    </row>
    <row r="51" spans="2:6">
      <c r="B51" s="109">
        <v>0.44920138888888889</v>
      </c>
      <c r="C51" s="110">
        <v>230</v>
      </c>
      <c r="D51" s="111">
        <v>36.46</v>
      </c>
      <c r="E51" s="111">
        <v>8385.8000000000011</v>
      </c>
      <c r="F51" s="60" t="s">
        <v>12</v>
      </c>
    </row>
    <row r="52" spans="2:6">
      <c r="B52" s="109">
        <v>0.4510763888888889</v>
      </c>
      <c r="C52" s="110">
        <v>1</v>
      </c>
      <c r="D52" s="111">
        <v>36.44</v>
      </c>
      <c r="E52" s="111">
        <v>36.44</v>
      </c>
      <c r="F52" s="60" t="s">
        <v>12</v>
      </c>
    </row>
    <row r="53" spans="2:6">
      <c r="B53" s="109">
        <v>0.45173611111111112</v>
      </c>
      <c r="C53" s="110">
        <v>3</v>
      </c>
      <c r="D53" s="111">
        <v>36.44</v>
      </c>
      <c r="E53" s="111">
        <v>109.32</v>
      </c>
      <c r="F53" s="60" t="s">
        <v>12</v>
      </c>
    </row>
    <row r="54" spans="2:6">
      <c r="B54" s="109">
        <v>0.45173611111111112</v>
      </c>
      <c r="C54" s="110">
        <v>101</v>
      </c>
      <c r="D54" s="111">
        <v>36.44</v>
      </c>
      <c r="E54" s="111">
        <v>3680.4399999999996</v>
      </c>
      <c r="F54" s="60" t="s">
        <v>12</v>
      </c>
    </row>
    <row r="55" spans="2:6">
      <c r="B55" s="109">
        <v>0.45350694444444445</v>
      </c>
      <c r="C55" s="110">
        <v>150</v>
      </c>
      <c r="D55" s="111">
        <v>36.42</v>
      </c>
      <c r="E55" s="111">
        <v>5463</v>
      </c>
      <c r="F55" s="60" t="s">
        <v>12</v>
      </c>
    </row>
    <row r="56" spans="2:6">
      <c r="B56" s="109">
        <v>0.45887731481481481</v>
      </c>
      <c r="C56" s="110">
        <v>255</v>
      </c>
      <c r="D56" s="111">
        <v>36.479999999999997</v>
      </c>
      <c r="E56" s="111">
        <v>9302.4</v>
      </c>
      <c r="F56" s="60" t="s">
        <v>12</v>
      </c>
    </row>
    <row r="57" spans="2:6">
      <c r="B57" s="109">
        <v>0.46604166666666669</v>
      </c>
      <c r="C57" s="110">
        <v>7</v>
      </c>
      <c r="D57" s="111">
        <v>36.479999999999997</v>
      </c>
      <c r="E57" s="111">
        <v>255.35999999999999</v>
      </c>
      <c r="F57" s="60" t="s">
        <v>12</v>
      </c>
    </row>
    <row r="58" spans="2:6">
      <c r="B58" s="109">
        <v>0.46604166666666669</v>
      </c>
      <c r="C58" s="110">
        <v>146</v>
      </c>
      <c r="D58" s="111">
        <v>36.479999999999997</v>
      </c>
      <c r="E58" s="111">
        <v>5326.08</v>
      </c>
      <c r="F58" s="60" t="s">
        <v>12</v>
      </c>
    </row>
    <row r="59" spans="2:6">
      <c r="B59" s="109">
        <v>0.46604166666666669</v>
      </c>
      <c r="C59" s="110">
        <v>323</v>
      </c>
      <c r="D59" s="111">
        <v>36.479999999999997</v>
      </c>
      <c r="E59" s="111">
        <v>11783.039999999999</v>
      </c>
      <c r="F59" s="60" t="s">
        <v>12</v>
      </c>
    </row>
    <row r="60" spans="2:6">
      <c r="B60" s="109">
        <v>0.46913194444444445</v>
      </c>
      <c r="C60" s="110">
        <v>153</v>
      </c>
      <c r="D60" s="111">
        <v>36.479999999999997</v>
      </c>
      <c r="E60" s="111">
        <v>5581.44</v>
      </c>
      <c r="F60" s="60" t="s">
        <v>12</v>
      </c>
    </row>
    <row r="61" spans="2:6">
      <c r="B61" s="109">
        <v>0.46944444444444444</v>
      </c>
      <c r="C61" s="110">
        <v>171</v>
      </c>
      <c r="D61" s="111">
        <v>36.46</v>
      </c>
      <c r="E61" s="111">
        <v>6234.66</v>
      </c>
      <c r="F61" s="60" t="s">
        <v>12</v>
      </c>
    </row>
    <row r="62" spans="2:6">
      <c r="B62" s="109">
        <v>0.47346064814814814</v>
      </c>
      <c r="C62" s="110">
        <v>135</v>
      </c>
      <c r="D62" s="111">
        <v>36.5</v>
      </c>
      <c r="E62" s="111">
        <v>4927.5</v>
      </c>
      <c r="F62" s="60" t="s">
        <v>12</v>
      </c>
    </row>
    <row r="63" spans="2:6">
      <c r="B63" s="109">
        <v>0.47483796296296299</v>
      </c>
      <c r="C63" s="110">
        <v>136</v>
      </c>
      <c r="D63" s="111">
        <v>36.520000000000003</v>
      </c>
      <c r="E63" s="111">
        <v>4966.72</v>
      </c>
      <c r="F63" s="60" t="s">
        <v>12</v>
      </c>
    </row>
    <row r="64" spans="2:6">
      <c r="B64" s="109">
        <v>0.49406250000000002</v>
      </c>
      <c r="C64" s="110">
        <v>635</v>
      </c>
      <c r="D64" s="111">
        <v>36.700000000000003</v>
      </c>
      <c r="E64" s="111">
        <v>23304.5</v>
      </c>
      <c r="F64" s="60" t="s">
        <v>12</v>
      </c>
    </row>
    <row r="65" spans="2:6">
      <c r="B65" s="109">
        <v>0.4962037037037037</v>
      </c>
      <c r="C65" s="110">
        <v>175</v>
      </c>
      <c r="D65" s="111">
        <v>36.68</v>
      </c>
      <c r="E65" s="111">
        <v>6419</v>
      </c>
      <c r="F65" s="60" t="s">
        <v>12</v>
      </c>
    </row>
    <row r="66" spans="2:6">
      <c r="B66" s="109">
        <v>0.49787037037037035</v>
      </c>
      <c r="C66" s="110">
        <v>134</v>
      </c>
      <c r="D66" s="111">
        <v>36.68</v>
      </c>
      <c r="E66" s="111">
        <v>4915.12</v>
      </c>
      <c r="F66" s="60" t="s">
        <v>12</v>
      </c>
    </row>
    <row r="67" spans="2:6">
      <c r="B67" s="109">
        <v>0.50057870370370372</v>
      </c>
      <c r="C67" s="110">
        <v>89</v>
      </c>
      <c r="D67" s="111">
        <v>36.700000000000003</v>
      </c>
      <c r="E67" s="111">
        <v>3266.3</v>
      </c>
      <c r="F67" s="60" t="s">
        <v>12</v>
      </c>
    </row>
    <row r="68" spans="2:6">
      <c r="B68" s="109">
        <v>0.50231481481481477</v>
      </c>
      <c r="C68" s="110">
        <v>127</v>
      </c>
      <c r="D68" s="111">
        <v>36.68</v>
      </c>
      <c r="E68" s="111">
        <v>4658.3599999999997</v>
      </c>
      <c r="F68" s="60" t="s">
        <v>12</v>
      </c>
    </row>
    <row r="69" spans="2:6">
      <c r="B69" s="109">
        <v>0.51251157407407411</v>
      </c>
      <c r="C69" s="110">
        <v>383</v>
      </c>
      <c r="D69" s="111">
        <v>36.659999999999997</v>
      </c>
      <c r="E69" s="111">
        <v>14040.779999999999</v>
      </c>
      <c r="F69" s="60" t="s">
        <v>12</v>
      </c>
    </row>
    <row r="70" spans="2:6">
      <c r="B70" s="109">
        <v>0.52724537037037034</v>
      </c>
      <c r="C70" s="110">
        <v>621</v>
      </c>
      <c r="D70" s="111">
        <v>36.700000000000003</v>
      </c>
      <c r="E70" s="111">
        <v>22790.7</v>
      </c>
      <c r="F70" s="60" t="s">
        <v>12</v>
      </c>
    </row>
    <row r="71" spans="2:6">
      <c r="B71" s="109">
        <v>0.52724537037037034</v>
      </c>
      <c r="C71" s="110">
        <v>129</v>
      </c>
      <c r="D71" s="111">
        <v>36.700000000000003</v>
      </c>
      <c r="E71" s="111">
        <v>4734.3</v>
      </c>
      <c r="F71" s="60" t="s">
        <v>12</v>
      </c>
    </row>
    <row r="72" spans="2:6">
      <c r="B72" s="109">
        <v>0.53057870370370375</v>
      </c>
      <c r="C72" s="110">
        <v>110</v>
      </c>
      <c r="D72" s="111">
        <v>36.700000000000003</v>
      </c>
      <c r="E72" s="111">
        <v>4037.0000000000005</v>
      </c>
      <c r="F72" s="60" t="s">
        <v>12</v>
      </c>
    </row>
    <row r="73" spans="2:6">
      <c r="B73" s="109">
        <v>0.53618055555555555</v>
      </c>
      <c r="C73" s="110">
        <v>46</v>
      </c>
      <c r="D73" s="111">
        <v>36.72</v>
      </c>
      <c r="E73" s="111">
        <v>1689.12</v>
      </c>
      <c r="F73" s="60" t="s">
        <v>12</v>
      </c>
    </row>
    <row r="74" spans="2:6">
      <c r="B74" s="109">
        <v>0.54555555555555557</v>
      </c>
      <c r="C74" s="110">
        <v>393</v>
      </c>
      <c r="D74" s="111">
        <v>36.76</v>
      </c>
      <c r="E74" s="111">
        <v>14446.679999999998</v>
      </c>
      <c r="F74" s="60" t="s">
        <v>12</v>
      </c>
    </row>
    <row r="75" spans="2:6">
      <c r="B75" s="109">
        <v>0.54555555555555557</v>
      </c>
      <c r="C75" s="110">
        <v>42</v>
      </c>
      <c r="D75" s="111">
        <v>36.76</v>
      </c>
      <c r="E75" s="111">
        <v>1543.9199999999998</v>
      </c>
      <c r="F75" s="60" t="s">
        <v>12</v>
      </c>
    </row>
    <row r="76" spans="2:6">
      <c r="B76" s="109">
        <v>0.54835648148148153</v>
      </c>
      <c r="C76" s="110">
        <v>130</v>
      </c>
      <c r="D76" s="111">
        <v>36.76</v>
      </c>
      <c r="E76" s="111">
        <v>4778.8</v>
      </c>
      <c r="F76" s="60" t="s">
        <v>12</v>
      </c>
    </row>
    <row r="77" spans="2:6">
      <c r="B77" s="109">
        <v>0.55070601851851853</v>
      </c>
      <c r="C77" s="110">
        <v>84</v>
      </c>
      <c r="D77" s="111">
        <v>36.74</v>
      </c>
      <c r="E77" s="111">
        <v>3086.1600000000003</v>
      </c>
      <c r="F77" s="60" t="s">
        <v>12</v>
      </c>
    </row>
    <row r="78" spans="2:6">
      <c r="B78" s="109">
        <v>0.55576388888888884</v>
      </c>
      <c r="C78" s="110">
        <v>123</v>
      </c>
      <c r="D78" s="111">
        <v>36.76</v>
      </c>
      <c r="E78" s="111">
        <v>4521.4799999999996</v>
      </c>
      <c r="F78" s="60" t="s">
        <v>12</v>
      </c>
    </row>
    <row r="79" spans="2:6">
      <c r="B79" s="109">
        <v>0.5560532407407407</v>
      </c>
      <c r="C79" s="110">
        <v>112</v>
      </c>
      <c r="D79" s="111">
        <v>36.74</v>
      </c>
      <c r="E79" s="111">
        <v>4114.88</v>
      </c>
      <c r="F79" s="60" t="s">
        <v>12</v>
      </c>
    </row>
    <row r="80" spans="2:6">
      <c r="B80" s="109">
        <v>0.55865740740740744</v>
      </c>
      <c r="C80" s="110">
        <v>100</v>
      </c>
      <c r="D80" s="111">
        <v>36.68</v>
      </c>
      <c r="E80" s="111">
        <v>3668</v>
      </c>
      <c r="F80" s="60" t="s">
        <v>12</v>
      </c>
    </row>
    <row r="81" spans="2:6">
      <c r="B81" s="109">
        <v>0.56106481481481485</v>
      </c>
      <c r="C81" s="110">
        <v>75</v>
      </c>
      <c r="D81" s="111">
        <v>36.700000000000003</v>
      </c>
      <c r="E81" s="111">
        <v>2752.5</v>
      </c>
      <c r="F81" s="60" t="s">
        <v>12</v>
      </c>
    </row>
    <row r="82" spans="2:6">
      <c r="B82" s="109">
        <v>0.56106481481481485</v>
      </c>
      <c r="C82" s="110">
        <v>7</v>
      </c>
      <c r="D82" s="111">
        <v>36.700000000000003</v>
      </c>
      <c r="E82" s="111">
        <v>256.90000000000003</v>
      </c>
      <c r="F82" s="60" t="s">
        <v>12</v>
      </c>
    </row>
    <row r="83" spans="2:6">
      <c r="B83" s="109">
        <v>0.5723611111111111</v>
      </c>
      <c r="C83" s="110">
        <v>56</v>
      </c>
      <c r="D83" s="111">
        <v>36.74</v>
      </c>
      <c r="E83" s="111">
        <v>2057.44</v>
      </c>
      <c r="F83" s="60" t="s">
        <v>12</v>
      </c>
    </row>
    <row r="84" spans="2:6">
      <c r="B84" s="109">
        <v>0.5723611111111111</v>
      </c>
      <c r="C84" s="110">
        <v>27</v>
      </c>
      <c r="D84" s="111">
        <v>36.74</v>
      </c>
      <c r="E84" s="111">
        <v>991.98</v>
      </c>
      <c r="F84" s="60" t="s">
        <v>12</v>
      </c>
    </row>
    <row r="85" spans="2:6">
      <c r="B85" s="109">
        <v>0.5723611111111111</v>
      </c>
      <c r="C85" s="110">
        <v>44</v>
      </c>
      <c r="D85" s="111">
        <v>36.74</v>
      </c>
      <c r="E85" s="111">
        <v>1616.5600000000002</v>
      </c>
      <c r="F85" s="60" t="s">
        <v>12</v>
      </c>
    </row>
    <row r="86" spans="2:6">
      <c r="B86" s="109">
        <v>0.57237268518518514</v>
      </c>
      <c r="C86" s="110">
        <v>195</v>
      </c>
      <c r="D86" s="111">
        <v>36.74</v>
      </c>
      <c r="E86" s="111">
        <v>7164.3</v>
      </c>
      <c r="F86" s="60" t="s">
        <v>12</v>
      </c>
    </row>
    <row r="87" spans="2:6">
      <c r="B87" s="109">
        <v>0.57618055555555558</v>
      </c>
      <c r="C87" s="110">
        <v>171</v>
      </c>
      <c r="D87" s="111">
        <v>36.68</v>
      </c>
      <c r="E87" s="111">
        <v>6272.28</v>
      </c>
      <c r="F87" s="60" t="s">
        <v>12</v>
      </c>
    </row>
    <row r="88" spans="2:6">
      <c r="B88" s="109">
        <v>0.58785879629629634</v>
      </c>
      <c r="C88" s="110">
        <v>398</v>
      </c>
      <c r="D88" s="111">
        <v>36.74</v>
      </c>
      <c r="E88" s="111">
        <v>14622.52</v>
      </c>
      <c r="F88" s="60" t="s">
        <v>12</v>
      </c>
    </row>
    <row r="89" spans="2:6">
      <c r="B89" s="109">
        <v>0.59158564814814818</v>
      </c>
      <c r="C89" s="110">
        <v>219</v>
      </c>
      <c r="D89" s="111">
        <v>36.72</v>
      </c>
      <c r="E89" s="111">
        <v>8041.6799999999994</v>
      </c>
      <c r="F89" s="60" t="s">
        <v>12</v>
      </c>
    </row>
    <row r="90" spans="2:6">
      <c r="B90" s="109">
        <v>0.59398148148148144</v>
      </c>
      <c r="C90" s="110">
        <v>91</v>
      </c>
      <c r="D90" s="111">
        <v>36.700000000000003</v>
      </c>
      <c r="E90" s="111">
        <v>3339.7000000000003</v>
      </c>
      <c r="F90" s="60" t="s">
        <v>12</v>
      </c>
    </row>
    <row r="91" spans="2:6">
      <c r="B91" s="109">
        <v>0.59594907407407405</v>
      </c>
      <c r="C91" s="110">
        <v>86</v>
      </c>
      <c r="D91" s="111">
        <v>36.68</v>
      </c>
      <c r="E91" s="111">
        <v>3154.48</v>
      </c>
      <c r="F91" s="60" t="s">
        <v>12</v>
      </c>
    </row>
    <row r="92" spans="2:6">
      <c r="B92" s="109">
        <v>0.60354166666666664</v>
      </c>
      <c r="C92" s="110">
        <v>74</v>
      </c>
      <c r="D92" s="111">
        <v>36.619999999999997</v>
      </c>
      <c r="E92" s="111">
        <v>2709.8799999999997</v>
      </c>
      <c r="F92" s="60" t="s">
        <v>12</v>
      </c>
    </row>
    <row r="93" spans="2:6">
      <c r="B93" s="109">
        <v>0.60355324074074079</v>
      </c>
      <c r="C93" s="110">
        <v>55</v>
      </c>
      <c r="D93" s="111">
        <v>36.619999999999997</v>
      </c>
      <c r="E93" s="111">
        <v>2014.1</v>
      </c>
      <c r="F93" s="60" t="s">
        <v>12</v>
      </c>
    </row>
    <row r="94" spans="2:6">
      <c r="B94" s="109">
        <v>0.60695601851851855</v>
      </c>
      <c r="C94" s="110">
        <v>24</v>
      </c>
      <c r="D94" s="111">
        <v>36.619999999999997</v>
      </c>
      <c r="E94" s="111">
        <v>878.87999999999988</v>
      </c>
      <c r="F94" s="60" t="s">
        <v>12</v>
      </c>
    </row>
    <row r="95" spans="2:6">
      <c r="B95" s="109">
        <v>0.60695601851851855</v>
      </c>
      <c r="C95" s="110">
        <v>44</v>
      </c>
      <c r="D95" s="111">
        <v>36.619999999999997</v>
      </c>
      <c r="E95" s="111">
        <v>1611.28</v>
      </c>
      <c r="F95" s="60" t="s">
        <v>12</v>
      </c>
    </row>
    <row r="96" spans="2:6">
      <c r="B96" s="109">
        <v>0.61010416666666667</v>
      </c>
      <c r="C96" s="110">
        <v>182</v>
      </c>
      <c r="D96" s="111">
        <v>36.64</v>
      </c>
      <c r="E96" s="111">
        <v>6668.4800000000005</v>
      </c>
      <c r="F96" s="60" t="s">
        <v>12</v>
      </c>
    </row>
    <row r="97" spans="2:6">
      <c r="B97" s="109">
        <v>0.61010416666666667</v>
      </c>
      <c r="C97" s="110">
        <v>253</v>
      </c>
      <c r="D97" s="111">
        <v>36.64</v>
      </c>
      <c r="E97" s="111">
        <v>9269.92</v>
      </c>
      <c r="F97" s="60" t="s">
        <v>12</v>
      </c>
    </row>
    <row r="98" spans="2:6">
      <c r="B98" s="109">
        <v>0.61921296296296291</v>
      </c>
      <c r="C98" s="110">
        <v>90</v>
      </c>
      <c r="D98" s="111">
        <v>36.619999999999997</v>
      </c>
      <c r="E98" s="111">
        <v>3295.7999999999997</v>
      </c>
      <c r="F98" s="60" t="s">
        <v>12</v>
      </c>
    </row>
    <row r="99" spans="2:6">
      <c r="B99" s="109">
        <v>0.61921296296296291</v>
      </c>
      <c r="C99" s="110">
        <v>208</v>
      </c>
      <c r="D99" s="111">
        <v>36.619999999999997</v>
      </c>
      <c r="E99" s="111">
        <v>7616.9599999999991</v>
      </c>
      <c r="F99" s="60" t="s">
        <v>12</v>
      </c>
    </row>
    <row r="100" spans="2:6">
      <c r="B100" s="109">
        <v>0.61921296296296291</v>
      </c>
      <c r="C100" s="110">
        <v>146</v>
      </c>
      <c r="D100" s="111">
        <v>36.619999999999997</v>
      </c>
      <c r="E100" s="111">
        <v>5346.5199999999995</v>
      </c>
      <c r="F100" s="60" t="s">
        <v>12</v>
      </c>
    </row>
    <row r="101" spans="2:6">
      <c r="B101" s="109">
        <v>0.62928240740740737</v>
      </c>
      <c r="C101" s="110">
        <v>575</v>
      </c>
      <c r="D101" s="111">
        <v>36.64</v>
      </c>
      <c r="E101" s="111">
        <v>21068</v>
      </c>
      <c r="F101" s="60" t="s">
        <v>12</v>
      </c>
    </row>
    <row r="102" spans="2:6">
      <c r="B102" s="109">
        <v>0.62928240740740737</v>
      </c>
      <c r="C102" s="110">
        <v>97</v>
      </c>
      <c r="D102" s="111">
        <v>36.64</v>
      </c>
      <c r="E102" s="111">
        <v>3554.08</v>
      </c>
      <c r="F102" s="60" t="s">
        <v>12</v>
      </c>
    </row>
    <row r="103" spans="2:6">
      <c r="B103" s="109">
        <v>0.6310069444444445</v>
      </c>
      <c r="C103" s="110">
        <v>163</v>
      </c>
      <c r="D103" s="111">
        <v>36.58</v>
      </c>
      <c r="E103" s="111">
        <v>5962.54</v>
      </c>
      <c r="F103" s="60" t="s">
        <v>12</v>
      </c>
    </row>
    <row r="104" spans="2:6">
      <c r="B104" s="109">
        <v>0.64041666666666663</v>
      </c>
      <c r="C104" s="110">
        <v>552</v>
      </c>
      <c r="D104" s="111">
        <v>36.700000000000003</v>
      </c>
      <c r="E104" s="111">
        <v>20258.400000000001</v>
      </c>
      <c r="F104" s="60" t="s">
        <v>12</v>
      </c>
    </row>
    <row r="105" spans="2:6">
      <c r="B105" s="109">
        <v>0.64490740740740737</v>
      </c>
      <c r="C105" s="110">
        <v>85</v>
      </c>
      <c r="D105" s="111">
        <v>36.68</v>
      </c>
      <c r="E105" s="111">
        <v>3117.8</v>
      </c>
      <c r="F105" s="60" t="s">
        <v>12</v>
      </c>
    </row>
    <row r="106" spans="2:6">
      <c r="B106" s="109">
        <v>0.64490740740740737</v>
      </c>
      <c r="C106" s="110">
        <v>134</v>
      </c>
      <c r="D106" s="111">
        <v>36.68</v>
      </c>
      <c r="E106" s="111">
        <v>4915.12</v>
      </c>
      <c r="F106" s="60" t="s">
        <v>12</v>
      </c>
    </row>
    <row r="107" spans="2:6">
      <c r="B107" s="109">
        <v>0.64490740740740737</v>
      </c>
      <c r="C107" s="110">
        <v>164</v>
      </c>
      <c r="D107" s="111">
        <v>36.68</v>
      </c>
      <c r="E107" s="111">
        <v>6015.5199999999995</v>
      </c>
      <c r="F107" s="60" t="s">
        <v>12</v>
      </c>
    </row>
    <row r="108" spans="2:6">
      <c r="B108" s="109">
        <v>0.64660879629629631</v>
      </c>
      <c r="C108" s="110">
        <v>523</v>
      </c>
      <c r="D108" s="111">
        <v>36.68</v>
      </c>
      <c r="E108" s="111">
        <v>19183.64</v>
      </c>
      <c r="F108" s="60" t="s">
        <v>12</v>
      </c>
    </row>
    <row r="109" spans="2:6">
      <c r="B109" s="109">
        <v>0.65504629629629629</v>
      </c>
      <c r="C109" s="110">
        <v>1054</v>
      </c>
      <c r="D109" s="111">
        <v>36.74</v>
      </c>
      <c r="E109" s="111">
        <v>38723.96</v>
      </c>
      <c r="F109" s="60" t="s">
        <v>12</v>
      </c>
    </row>
    <row r="110" spans="2:6">
      <c r="B110" s="109">
        <v>0.65797453703703701</v>
      </c>
      <c r="C110" s="110">
        <v>11</v>
      </c>
      <c r="D110" s="111">
        <v>36.700000000000003</v>
      </c>
      <c r="E110" s="111">
        <v>403.70000000000005</v>
      </c>
      <c r="F110" s="60" t="s">
        <v>12</v>
      </c>
    </row>
    <row r="111" spans="2:6">
      <c r="B111" s="109">
        <v>0.65797453703703701</v>
      </c>
      <c r="C111" s="110">
        <v>146</v>
      </c>
      <c r="D111" s="111">
        <v>36.700000000000003</v>
      </c>
      <c r="E111" s="111">
        <v>5358.2000000000007</v>
      </c>
      <c r="F111" s="60" t="s">
        <v>12</v>
      </c>
    </row>
    <row r="112" spans="2:6">
      <c r="B112" s="109">
        <v>0.65797453703703701</v>
      </c>
      <c r="C112" s="110">
        <v>200</v>
      </c>
      <c r="D112" s="111">
        <v>36.700000000000003</v>
      </c>
      <c r="E112" s="111">
        <v>7340.0000000000009</v>
      </c>
      <c r="F112" s="60" t="s">
        <v>12</v>
      </c>
    </row>
    <row r="113" spans="2:6">
      <c r="B113" s="109">
        <v>0.66077546296296297</v>
      </c>
      <c r="C113" s="110">
        <v>44</v>
      </c>
      <c r="D113" s="111">
        <v>36.72</v>
      </c>
      <c r="E113" s="111">
        <v>1615.6799999999998</v>
      </c>
      <c r="F113" s="60" t="s">
        <v>12</v>
      </c>
    </row>
    <row r="114" spans="2:6">
      <c r="B114" s="109">
        <v>0.66077546296296297</v>
      </c>
      <c r="C114" s="110">
        <v>5</v>
      </c>
      <c r="D114" s="111">
        <v>36.72</v>
      </c>
      <c r="E114" s="111">
        <v>183.6</v>
      </c>
      <c r="F114" s="60" t="s">
        <v>12</v>
      </c>
    </row>
    <row r="115" spans="2:6">
      <c r="B115" s="109">
        <v>0.66078703703703701</v>
      </c>
      <c r="C115" s="110">
        <v>4</v>
      </c>
      <c r="D115" s="111">
        <v>36.72</v>
      </c>
      <c r="E115" s="111">
        <v>146.88</v>
      </c>
      <c r="F115" s="60" t="s">
        <v>12</v>
      </c>
    </row>
    <row r="116" spans="2:6">
      <c r="B116" s="109">
        <v>0.66078703703703701</v>
      </c>
      <c r="C116" s="110">
        <v>35</v>
      </c>
      <c r="D116" s="111">
        <v>36.72</v>
      </c>
      <c r="E116" s="111">
        <v>1285.2</v>
      </c>
      <c r="F116" s="60" t="s">
        <v>12</v>
      </c>
    </row>
    <row r="117" spans="2:6">
      <c r="B117" s="109">
        <v>0.66111111111111109</v>
      </c>
      <c r="C117" s="110">
        <v>439</v>
      </c>
      <c r="D117" s="111">
        <v>36.700000000000003</v>
      </c>
      <c r="E117" s="111">
        <v>16111.300000000001</v>
      </c>
      <c r="F117" s="60" t="s">
        <v>12</v>
      </c>
    </row>
    <row r="118" spans="2:6">
      <c r="B118" s="109">
        <v>0.66675925925925927</v>
      </c>
      <c r="C118" s="110">
        <v>142</v>
      </c>
      <c r="D118" s="111">
        <v>36.72</v>
      </c>
      <c r="E118" s="111">
        <v>5214.24</v>
      </c>
      <c r="F118" s="60" t="s">
        <v>12</v>
      </c>
    </row>
    <row r="119" spans="2:6">
      <c r="B119" s="109">
        <v>0.66675925925925927</v>
      </c>
      <c r="C119" s="110">
        <v>175</v>
      </c>
      <c r="D119" s="111">
        <v>36.72</v>
      </c>
      <c r="E119" s="111">
        <v>6426</v>
      </c>
      <c r="F119" s="60" t="s">
        <v>12</v>
      </c>
    </row>
    <row r="120" spans="2:6">
      <c r="B120" s="109">
        <v>0.66675925925925927</v>
      </c>
      <c r="C120" s="110">
        <v>202</v>
      </c>
      <c r="D120" s="111">
        <v>36.72</v>
      </c>
      <c r="E120" s="111">
        <v>7417.44</v>
      </c>
      <c r="F120" s="60" t="s">
        <v>12</v>
      </c>
    </row>
    <row r="121" spans="2:6">
      <c r="B121" s="109">
        <v>0.66880787037037037</v>
      </c>
      <c r="C121" s="110">
        <v>245</v>
      </c>
      <c r="D121" s="111">
        <v>36.659999999999997</v>
      </c>
      <c r="E121" s="111">
        <v>8981.6999999999989</v>
      </c>
      <c r="F121" s="60" t="s">
        <v>12</v>
      </c>
    </row>
    <row r="122" spans="2:6">
      <c r="B122" s="109">
        <v>0.66921296296296295</v>
      </c>
      <c r="C122" s="110">
        <v>283</v>
      </c>
      <c r="D122" s="111">
        <v>36.619999999999997</v>
      </c>
      <c r="E122" s="111">
        <v>10363.459999999999</v>
      </c>
      <c r="F122" s="60" t="s">
        <v>12</v>
      </c>
    </row>
    <row r="123" spans="2:6">
      <c r="B123" s="109">
        <v>0.67284722222222226</v>
      </c>
      <c r="C123" s="110">
        <v>185</v>
      </c>
      <c r="D123" s="111">
        <v>36.64</v>
      </c>
      <c r="E123" s="111">
        <v>6778.4000000000005</v>
      </c>
      <c r="F123" s="60" t="s">
        <v>12</v>
      </c>
    </row>
    <row r="124" spans="2:6">
      <c r="B124" s="109">
        <v>0.67883101851851857</v>
      </c>
      <c r="C124" s="110">
        <v>71</v>
      </c>
      <c r="D124" s="111">
        <v>36.78</v>
      </c>
      <c r="E124" s="111">
        <v>2611.38</v>
      </c>
      <c r="F124" s="60" t="s">
        <v>12</v>
      </c>
    </row>
    <row r="125" spans="2:6">
      <c r="B125" s="109">
        <v>0.67883101851851857</v>
      </c>
      <c r="C125" s="110">
        <v>209</v>
      </c>
      <c r="D125" s="111">
        <v>36.78</v>
      </c>
      <c r="E125" s="111">
        <v>7687.02</v>
      </c>
      <c r="F125" s="60" t="s">
        <v>12</v>
      </c>
    </row>
    <row r="126" spans="2:6">
      <c r="B126" s="109">
        <v>0.67884259259259261</v>
      </c>
      <c r="C126" s="110">
        <v>122</v>
      </c>
      <c r="D126" s="111">
        <v>36.78</v>
      </c>
      <c r="E126" s="111">
        <v>4487.16</v>
      </c>
      <c r="F126" s="60" t="s">
        <v>12</v>
      </c>
    </row>
    <row r="127" spans="2:6">
      <c r="B127" s="109">
        <v>0.67884259259259261</v>
      </c>
      <c r="C127" s="110">
        <v>209</v>
      </c>
      <c r="D127" s="111">
        <v>36.78</v>
      </c>
      <c r="E127" s="111">
        <v>7687.02</v>
      </c>
      <c r="F127" s="60" t="s">
        <v>12</v>
      </c>
    </row>
    <row r="128" spans="2:6">
      <c r="B128" s="109">
        <v>0.67884259259259261</v>
      </c>
      <c r="C128" s="110">
        <v>39</v>
      </c>
      <c r="D128" s="111">
        <v>36.78</v>
      </c>
      <c r="E128" s="111">
        <v>1434.42</v>
      </c>
      <c r="F128" s="60" t="s">
        <v>12</v>
      </c>
    </row>
    <row r="129" spans="2:6">
      <c r="B129" s="109">
        <v>0.67945601851851856</v>
      </c>
      <c r="C129" s="110">
        <v>179</v>
      </c>
      <c r="D129" s="111">
        <v>36.76</v>
      </c>
      <c r="E129" s="111">
        <v>6580.04</v>
      </c>
      <c r="F129" s="60" t="s">
        <v>12</v>
      </c>
    </row>
    <row r="130" spans="2:6">
      <c r="B130" s="109">
        <v>0.68199074074074073</v>
      </c>
      <c r="C130" s="110">
        <v>116</v>
      </c>
      <c r="D130" s="111">
        <v>36.78</v>
      </c>
      <c r="E130" s="111">
        <v>4266.4800000000005</v>
      </c>
      <c r="F130" s="60" t="s">
        <v>12</v>
      </c>
    </row>
    <row r="131" spans="2:6">
      <c r="B131" s="109">
        <v>0.68199074074074073</v>
      </c>
      <c r="C131" s="110">
        <v>146</v>
      </c>
      <c r="D131" s="111">
        <v>36.78</v>
      </c>
      <c r="E131" s="111">
        <v>5369.88</v>
      </c>
      <c r="F131" s="60" t="s">
        <v>12</v>
      </c>
    </row>
    <row r="132" spans="2:6">
      <c r="B132" s="109">
        <v>0.68280092592592589</v>
      </c>
      <c r="C132" s="110">
        <v>95</v>
      </c>
      <c r="D132" s="111">
        <v>36.76</v>
      </c>
      <c r="E132" s="111">
        <v>3492.2</v>
      </c>
      <c r="F132" s="60" t="s">
        <v>12</v>
      </c>
    </row>
    <row r="133" spans="2:6">
      <c r="B133" s="109">
        <v>0.68679398148148152</v>
      </c>
      <c r="C133" s="110">
        <v>265</v>
      </c>
      <c r="D133" s="111">
        <v>36.799999999999997</v>
      </c>
      <c r="E133" s="111">
        <v>9752</v>
      </c>
      <c r="F133" s="60" t="s">
        <v>12</v>
      </c>
    </row>
    <row r="134" spans="2:6">
      <c r="B134" s="109">
        <v>0.68791666666666662</v>
      </c>
      <c r="C134" s="110">
        <v>277</v>
      </c>
      <c r="D134" s="111">
        <v>36.78</v>
      </c>
      <c r="E134" s="111">
        <v>10188.06</v>
      </c>
      <c r="F134" s="60" t="s">
        <v>12</v>
      </c>
    </row>
    <row r="135" spans="2:6">
      <c r="B135" s="109">
        <v>0.68841435185185185</v>
      </c>
      <c r="C135" s="110">
        <v>103</v>
      </c>
      <c r="D135" s="111">
        <v>36.76</v>
      </c>
      <c r="E135" s="111">
        <v>3786.2799999999997</v>
      </c>
      <c r="F135" s="60" t="s">
        <v>12</v>
      </c>
    </row>
    <row r="136" spans="2:6">
      <c r="B136" s="109">
        <v>0.68896990740740738</v>
      </c>
      <c r="C136" s="110">
        <v>87</v>
      </c>
      <c r="D136" s="111">
        <v>36.74</v>
      </c>
      <c r="E136" s="111">
        <v>3196.38</v>
      </c>
      <c r="F136" s="60" t="s">
        <v>12</v>
      </c>
    </row>
    <row r="137" spans="2:6">
      <c r="B137" s="109">
        <v>0.69089120370370372</v>
      </c>
      <c r="C137" s="110">
        <v>89</v>
      </c>
      <c r="D137" s="111">
        <v>36.72</v>
      </c>
      <c r="E137" s="111">
        <v>3268.08</v>
      </c>
      <c r="F137" s="60" t="s">
        <v>12</v>
      </c>
    </row>
    <row r="138" spans="2:6">
      <c r="B138" s="109">
        <v>0.69451388888888888</v>
      </c>
      <c r="C138" s="110">
        <v>211</v>
      </c>
      <c r="D138" s="111">
        <v>36.72</v>
      </c>
      <c r="E138" s="111">
        <v>7747.92</v>
      </c>
      <c r="F138" s="60" t="s">
        <v>12</v>
      </c>
    </row>
    <row r="139" spans="2:6">
      <c r="B139" s="109">
        <v>0.69701388888888893</v>
      </c>
      <c r="C139" s="110">
        <v>188</v>
      </c>
      <c r="D139" s="111">
        <v>36.68</v>
      </c>
      <c r="E139" s="111">
        <v>6895.84</v>
      </c>
      <c r="F139" s="60" t="s">
        <v>12</v>
      </c>
    </row>
    <row r="140" spans="2:6">
      <c r="B140" s="109">
        <v>0.69715277777777773</v>
      </c>
      <c r="C140" s="110">
        <v>170</v>
      </c>
      <c r="D140" s="111">
        <v>36.659999999999997</v>
      </c>
      <c r="E140" s="111">
        <v>6232.2</v>
      </c>
      <c r="F140" s="60" t="s">
        <v>12</v>
      </c>
    </row>
    <row r="141" spans="2:6">
      <c r="B141" s="109">
        <v>0.7008564814814815</v>
      </c>
      <c r="C141" s="110">
        <v>101</v>
      </c>
      <c r="D141" s="111">
        <v>36.659999999999997</v>
      </c>
      <c r="E141" s="111">
        <v>3702.66</v>
      </c>
      <c r="F141" s="60" t="s">
        <v>12</v>
      </c>
    </row>
    <row r="142" spans="2:6">
      <c r="B142" s="109">
        <v>0.70104166666666667</v>
      </c>
      <c r="C142" s="110">
        <v>292</v>
      </c>
      <c r="D142" s="111">
        <v>36.64</v>
      </c>
      <c r="E142" s="111">
        <v>10698.880000000001</v>
      </c>
      <c r="F142" s="60" t="s">
        <v>12</v>
      </c>
    </row>
    <row r="143" spans="2:6">
      <c r="B143" s="109">
        <v>0.7050925925925926</v>
      </c>
      <c r="C143" s="110">
        <v>87</v>
      </c>
      <c r="D143" s="111">
        <v>36.6</v>
      </c>
      <c r="E143" s="111">
        <v>3184.2000000000003</v>
      </c>
      <c r="F143" s="60" t="s">
        <v>12</v>
      </c>
    </row>
    <row r="144" spans="2:6">
      <c r="B144" s="109">
        <v>0.7050925925925926</v>
      </c>
      <c r="C144" s="110">
        <v>44</v>
      </c>
      <c r="D144" s="111">
        <v>36.6</v>
      </c>
      <c r="E144" s="111">
        <v>1610.4</v>
      </c>
      <c r="F144" s="60" t="s">
        <v>12</v>
      </c>
    </row>
    <row r="145" spans="2:6">
      <c r="B145" s="109">
        <v>0.7050925925925926</v>
      </c>
      <c r="C145" s="110">
        <v>290</v>
      </c>
      <c r="D145" s="111">
        <v>36.6</v>
      </c>
      <c r="E145" s="111">
        <v>10614</v>
      </c>
      <c r="F145" s="60" t="s">
        <v>12</v>
      </c>
    </row>
    <row r="146" spans="2:6">
      <c r="B146" s="109">
        <v>0.70682870370370365</v>
      </c>
      <c r="C146" s="110">
        <v>101</v>
      </c>
      <c r="D146" s="111">
        <v>36.58</v>
      </c>
      <c r="E146" s="111">
        <v>3694.58</v>
      </c>
      <c r="F146" s="60" t="s">
        <v>12</v>
      </c>
    </row>
    <row r="147" spans="2:6">
      <c r="B147" s="109">
        <v>0.70761574074074074</v>
      </c>
      <c r="C147" s="110">
        <v>209</v>
      </c>
      <c r="D147" s="111">
        <v>36.56</v>
      </c>
      <c r="E147" s="111">
        <v>7641.0400000000009</v>
      </c>
      <c r="F147" s="60" t="s">
        <v>12</v>
      </c>
    </row>
    <row r="148" spans="2:6">
      <c r="B148" s="109">
        <v>0.70981481481481479</v>
      </c>
      <c r="C148" s="110">
        <v>75</v>
      </c>
      <c r="D148" s="111">
        <v>36.54</v>
      </c>
      <c r="E148" s="111">
        <v>2740.5</v>
      </c>
      <c r="F148" s="60" t="s">
        <v>12</v>
      </c>
    </row>
    <row r="149" spans="2:6">
      <c r="B149" s="109">
        <v>0.70981481481481479</v>
      </c>
      <c r="C149" s="110">
        <v>30</v>
      </c>
      <c r="D149" s="111">
        <v>36.54</v>
      </c>
      <c r="E149" s="111">
        <v>1096.2</v>
      </c>
      <c r="F149" s="60" t="s">
        <v>12</v>
      </c>
    </row>
    <row r="150" spans="2:6">
      <c r="B150" s="109">
        <v>0.71108796296296295</v>
      </c>
      <c r="C150" s="110">
        <v>85</v>
      </c>
      <c r="D150" s="111">
        <v>36.520000000000003</v>
      </c>
      <c r="E150" s="111">
        <v>3104.2000000000003</v>
      </c>
      <c r="F150" s="60" t="s">
        <v>12</v>
      </c>
    </row>
    <row r="151" spans="2:6">
      <c r="B151" s="109">
        <v>0.71190972222222226</v>
      </c>
      <c r="C151" s="110">
        <v>95</v>
      </c>
      <c r="D151" s="111">
        <v>36.5</v>
      </c>
      <c r="E151" s="111">
        <v>3467.5</v>
      </c>
      <c r="F151" s="60" t="s">
        <v>12</v>
      </c>
    </row>
    <row r="152" spans="2:6">
      <c r="B152" s="109">
        <v>0.71196759259259257</v>
      </c>
      <c r="C152" s="110">
        <v>97</v>
      </c>
      <c r="D152" s="111">
        <v>36.5</v>
      </c>
      <c r="E152" s="111">
        <v>3540.5</v>
      </c>
      <c r="F152" s="60" t="s">
        <v>12</v>
      </c>
    </row>
    <row r="153" spans="2:6">
      <c r="B153" s="109">
        <v>0.71475694444444449</v>
      </c>
      <c r="C153" s="110">
        <v>64</v>
      </c>
      <c r="D153" s="111">
        <v>36.520000000000003</v>
      </c>
      <c r="E153" s="111">
        <v>2337.2800000000002</v>
      </c>
      <c r="F153" s="60" t="s">
        <v>12</v>
      </c>
    </row>
    <row r="154" spans="2:6">
      <c r="B154" s="109">
        <v>0.71476851851851853</v>
      </c>
      <c r="C154" s="110">
        <v>257</v>
      </c>
      <c r="D154" s="111">
        <v>36.520000000000003</v>
      </c>
      <c r="E154" s="111">
        <v>9385.6400000000012</v>
      </c>
      <c r="F154" s="60" t="s">
        <v>12</v>
      </c>
    </row>
    <row r="155" spans="2:6">
      <c r="B155" s="109">
        <v>0.71504629629629635</v>
      </c>
      <c r="C155" s="110">
        <v>2</v>
      </c>
      <c r="D155" s="111">
        <v>36.520000000000003</v>
      </c>
      <c r="E155" s="111">
        <v>73.040000000000006</v>
      </c>
      <c r="F155" s="60" t="s">
        <v>12</v>
      </c>
    </row>
    <row r="156" spans="2:6">
      <c r="B156" s="109">
        <v>0.72134259259259259</v>
      </c>
      <c r="C156" s="110">
        <v>79</v>
      </c>
      <c r="D156" s="111">
        <v>36.64</v>
      </c>
      <c r="E156" s="111">
        <v>2894.56</v>
      </c>
      <c r="F156" s="60" t="s">
        <v>12</v>
      </c>
    </row>
    <row r="157" spans="2:6">
      <c r="B157" s="109"/>
      <c r="C157" s="110"/>
      <c r="D157" s="111"/>
      <c r="E157" s="111"/>
      <c r="F157" s="60"/>
    </row>
    <row r="158" spans="2:6">
      <c r="B158" s="109"/>
      <c r="C158" s="110"/>
      <c r="D158" s="111"/>
      <c r="E158" s="111"/>
      <c r="F158" s="60"/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>
      <c r="B165" s="109"/>
      <c r="C165" s="110"/>
      <c r="D165" s="111"/>
      <c r="E165" s="111"/>
      <c r="F165" s="60"/>
    </row>
    <row r="166" spans="2:6">
      <c r="B166" s="109"/>
      <c r="C166" s="110"/>
      <c r="D166" s="111"/>
      <c r="E166" s="111"/>
      <c r="F166" s="60"/>
    </row>
    <row r="167" spans="2:6">
      <c r="B167" s="109"/>
      <c r="C167" s="110"/>
      <c r="D167" s="111"/>
      <c r="E167" s="111"/>
      <c r="F167" s="60"/>
    </row>
    <row r="168" spans="2:6">
      <c r="B168" s="109"/>
      <c r="C168" s="110"/>
      <c r="D168" s="111"/>
      <c r="E168" s="111"/>
      <c r="F168" s="60"/>
    </row>
    <row r="169" spans="2:6">
      <c r="B169" s="109"/>
      <c r="C169" s="110"/>
      <c r="D169" s="111"/>
      <c r="E169" s="111"/>
      <c r="F169" s="60"/>
    </row>
    <row r="170" spans="2:6">
      <c r="B170" s="109"/>
      <c r="C170" s="110"/>
      <c r="D170" s="111"/>
      <c r="E170" s="111"/>
      <c r="F170" s="60"/>
    </row>
    <row r="171" spans="2:6">
      <c r="B171" s="109"/>
      <c r="C171" s="110"/>
      <c r="D171" s="111"/>
      <c r="E171" s="111"/>
      <c r="F171" s="60"/>
    </row>
    <row r="172" spans="2:6">
      <c r="B172" s="109"/>
      <c r="C172" s="110"/>
      <c r="D172" s="111"/>
      <c r="E172" s="111"/>
      <c r="F172" s="60"/>
    </row>
    <row r="173" spans="2:6">
      <c r="B173" s="109"/>
      <c r="C173" s="110"/>
      <c r="D173" s="111"/>
      <c r="E173" s="111"/>
      <c r="F173" s="60"/>
    </row>
    <row r="174" spans="2:6">
      <c r="B174" s="109"/>
      <c r="C174" s="110"/>
      <c r="D174" s="111"/>
      <c r="E174" s="111"/>
      <c r="F174" s="60"/>
    </row>
    <row r="175" spans="2:6">
      <c r="B175" s="109"/>
      <c r="C175" s="110"/>
      <c r="D175" s="111"/>
      <c r="E175" s="111"/>
      <c r="F175" s="60"/>
    </row>
    <row r="176" spans="2:6">
      <c r="B176" s="109"/>
      <c r="C176" s="110"/>
      <c r="D176" s="111"/>
      <c r="E176" s="111"/>
      <c r="F176" s="60"/>
    </row>
    <row r="177" spans="2:6">
      <c r="B177" s="109"/>
      <c r="C177" s="110"/>
      <c r="D177" s="111"/>
      <c r="E177" s="111"/>
      <c r="F177" s="60"/>
    </row>
    <row r="178" spans="2:6">
      <c r="B178" s="109"/>
      <c r="C178" s="110"/>
      <c r="D178" s="111"/>
      <c r="E178" s="111"/>
      <c r="F178" s="60"/>
    </row>
    <row r="179" spans="2:6">
      <c r="B179" s="109"/>
      <c r="C179" s="110"/>
      <c r="D179" s="111"/>
      <c r="E179" s="111"/>
      <c r="F179" s="60"/>
    </row>
    <row r="180" spans="2:6">
      <c r="B180" s="109"/>
      <c r="C180" s="110"/>
      <c r="D180" s="111"/>
      <c r="E180" s="111"/>
      <c r="F180" s="60"/>
    </row>
    <row r="181" spans="2:6">
      <c r="B181" s="109"/>
      <c r="C181" s="110"/>
      <c r="D181" s="111"/>
      <c r="E181" s="111"/>
      <c r="F181" s="60"/>
    </row>
    <row r="182" spans="2:6">
      <c r="B182" s="109"/>
      <c r="C182" s="110"/>
      <c r="D182" s="111"/>
      <c r="E182" s="111"/>
      <c r="F182" s="60"/>
    </row>
    <row r="183" spans="2:6">
      <c r="B183" s="109"/>
      <c r="C183" s="110"/>
      <c r="D183" s="111"/>
      <c r="E183" s="111"/>
      <c r="F183" s="60"/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  <row r="330" spans="2:6">
      <c r="B330" s="109"/>
      <c r="C330" s="110"/>
      <c r="D330" s="111"/>
      <c r="E330" s="111"/>
      <c r="F330" s="60"/>
    </row>
    <row r="331" spans="2:6">
      <c r="B331" s="109"/>
      <c r="C331" s="110"/>
      <c r="D331" s="111"/>
      <c r="E331" s="111"/>
      <c r="F331" s="60"/>
    </row>
    <row r="332" spans="2:6">
      <c r="B332" s="109"/>
      <c r="C332" s="110"/>
      <c r="D332" s="111"/>
      <c r="E332" s="111"/>
      <c r="F332" s="60"/>
    </row>
    <row r="333" spans="2:6">
      <c r="B333" s="109"/>
      <c r="C333" s="110"/>
      <c r="D333" s="111"/>
      <c r="E333" s="111"/>
      <c r="F333" s="60"/>
    </row>
    <row r="334" spans="2:6">
      <c r="B334" s="109"/>
      <c r="C334" s="110"/>
      <c r="D334" s="111"/>
      <c r="E334" s="111"/>
      <c r="F334" s="60"/>
    </row>
    <row r="335" spans="2:6">
      <c r="B335" s="109"/>
      <c r="C335" s="110"/>
      <c r="D335" s="111"/>
      <c r="E335" s="111"/>
      <c r="F335" s="60"/>
    </row>
    <row r="336" spans="2:6">
      <c r="B336" s="109"/>
      <c r="C336" s="110"/>
      <c r="D336" s="111"/>
      <c r="E336" s="111"/>
      <c r="F336" s="60"/>
    </row>
    <row r="337" spans="2:6">
      <c r="B337" s="109"/>
      <c r="C337" s="110"/>
      <c r="D337" s="111"/>
      <c r="E337" s="111"/>
      <c r="F337" s="60"/>
    </row>
    <row r="338" spans="2:6">
      <c r="B338" s="109"/>
      <c r="C338" s="110"/>
      <c r="D338" s="111"/>
      <c r="E338" s="111"/>
      <c r="F338" s="60"/>
    </row>
    <row r="339" spans="2:6">
      <c r="B339" s="109"/>
      <c r="C339" s="110"/>
      <c r="D339" s="111"/>
      <c r="E339" s="111"/>
      <c r="F339" s="60"/>
    </row>
    <row r="340" spans="2:6">
      <c r="B340" s="109"/>
      <c r="C340" s="110"/>
      <c r="D340" s="111"/>
      <c r="E340" s="111"/>
      <c r="F340" s="60"/>
    </row>
    <row r="341" spans="2:6">
      <c r="B341" s="109"/>
      <c r="C341" s="110"/>
      <c r="D341" s="111"/>
      <c r="E341" s="111"/>
      <c r="F341" s="60"/>
    </row>
    <row r="342" spans="2:6">
      <c r="B342" s="109"/>
      <c r="C342" s="110"/>
      <c r="D342" s="111"/>
      <c r="E342" s="111"/>
      <c r="F342" s="60"/>
    </row>
    <row r="343" spans="2:6">
      <c r="B343" s="109"/>
      <c r="C343" s="110"/>
      <c r="D343" s="111"/>
      <c r="E343" s="111"/>
      <c r="F343" s="60"/>
    </row>
    <row r="344" spans="2:6">
      <c r="B344" s="109"/>
      <c r="C344" s="110"/>
      <c r="D344" s="111"/>
      <c r="E344" s="111"/>
      <c r="F344" s="60"/>
    </row>
    <row r="345" spans="2:6">
      <c r="B345" s="109"/>
      <c r="C345" s="110"/>
      <c r="D345" s="111"/>
      <c r="E345" s="111"/>
      <c r="F345" s="60"/>
    </row>
  </sheetData>
  <conditionalFormatting sqref="D15:D19">
    <cfRule type="expression" dxfId="44" priority="1">
      <formula>$D15&gt;#REF!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AD4AA-7FAC-4C27-9F90-D4569AB0C60D}">
  <dimension ref="B1:L345"/>
  <sheetViews>
    <sheetView workbookViewId="0">
      <selection activeCell="I23" sqref="I23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46146</v>
      </c>
      <c r="C15" s="58">
        <f>SUMIF(F21:F5001,F15,C21:C5001)</f>
        <v>24737</v>
      </c>
      <c r="D15" s="59">
        <f>E15/C15</f>
        <v>36.220557868779565</v>
      </c>
      <c r="E15" s="59">
        <f>SUMIF(F21:F5001,F15,E21:E5001)</f>
        <v>895987.94000000018</v>
      </c>
      <c r="F15" s="60" t="s">
        <v>12</v>
      </c>
    </row>
    <row r="16" spans="2:10">
      <c r="B16" s="26">
        <f>B15</f>
        <v>46146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46146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46146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0.38101851851851853</v>
      </c>
      <c r="C21" s="110">
        <v>774</v>
      </c>
      <c r="D21" s="111">
        <v>36.08</v>
      </c>
      <c r="E21" s="111">
        <v>27925.919999999998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0.38449074074074074</v>
      </c>
      <c r="C22" s="110">
        <v>711</v>
      </c>
      <c r="D22" s="111">
        <v>36.18</v>
      </c>
      <c r="E22" s="111">
        <v>25723.98</v>
      </c>
      <c r="F22" s="60" t="s">
        <v>12</v>
      </c>
    </row>
    <row r="23" spans="2:12">
      <c r="B23" s="109">
        <v>0.38672453703703702</v>
      </c>
      <c r="C23" s="110">
        <v>412</v>
      </c>
      <c r="D23" s="111">
        <v>36.18</v>
      </c>
      <c r="E23" s="111">
        <v>14906.16</v>
      </c>
      <c r="F23" s="60" t="s">
        <v>12</v>
      </c>
    </row>
    <row r="24" spans="2:12">
      <c r="B24" s="109">
        <v>0.38996527777777779</v>
      </c>
      <c r="C24" s="110">
        <v>248</v>
      </c>
      <c r="D24" s="111">
        <v>36.200000000000003</v>
      </c>
      <c r="E24" s="111">
        <v>8977.6</v>
      </c>
      <c r="F24" s="60" t="s">
        <v>12</v>
      </c>
    </row>
    <row r="25" spans="2:12">
      <c r="B25" s="109">
        <v>0.39114583333333336</v>
      </c>
      <c r="C25" s="110">
        <v>214</v>
      </c>
      <c r="D25" s="111">
        <v>36.159999999999997</v>
      </c>
      <c r="E25" s="111">
        <v>7738.2399999999989</v>
      </c>
      <c r="F25" s="60" t="s">
        <v>12</v>
      </c>
    </row>
    <row r="26" spans="2:12">
      <c r="B26" s="109">
        <v>0.39439814814814816</v>
      </c>
      <c r="C26" s="110">
        <v>31</v>
      </c>
      <c r="D26" s="111">
        <v>36.14</v>
      </c>
      <c r="E26" s="111">
        <v>1120.3399999999999</v>
      </c>
      <c r="F26" s="60" t="s">
        <v>12</v>
      </c>
    </row>
    <row r="27" spans="2:12">
      <c r="B27" s="109">
        <v>0.39439814814814816</v>
      </c>
      <c r="C27" s="110">
        <v>405</v>
      </c>
      <c r="D27" s="111">
        <v>36.14</v>
      </c>
      <c r="E27" s="111">
        <v>14636.7</v>
      </c>
      <c r="F27" s="60" t="s">
        <v>12</v>
      </c>
    </row>
    <row r="28" spans="2:12">
      <c r="B28" s="109">
        <v>0.39833333333333332</v>
      </c>
      <c r="C28" s="110">
        <v>167</v>
      </c>
      <c r="D28" s="111">
        <v>36.159999999999997</v>
      </c>
      <c r="E28" s="111">
        <v>6038.7199999999993</v>
      </c>
      <c r="F28" s="60" t="s">
        <v>12</v>
      </c>
    </row>
    <row r="29" spans="2:12">
      <c r="B29" s="109">
        <v>0.40082175925925928</v>
      </c>
      <c r="C29" s="110">
        <v>181</v>
      </c>
      <c r="D29" s="111">
        <v>36.159999999999997</v>
      </c>
      <c r="E29" s="111">
        <v>6544.9599999999991</v>
      </c>
      <c r="F29" s="60" t="s">
        <v>12</v>
      </c>
    </row>
    <row r="30" spans="2:12">
      <c r="B30" s="109">
        <v>0.40082175925925928</v>
      </c>
      <c r="C30" s="110">
        <v>137</v>
      </c>
      <c r="D30" s="111">
        <v>36.159999999999997</v>
      </c>
      <c r="E30" s="111">
        <v>4953.9199999999992</v>
      </c>
      <c r="F30" s="60" t="s">
        <v>12</v>
      </c>
    </row>
    <row r="31" spans="2:12">
      <c r="B31" s="109">
        <v>0.40099537037037036</v>
      </c>
      <c r="C31" s="110">
        <v>212</v>
      </c>
      <c r="D31" s="111">
        <v>36.119999999999997</v>
      </c>
      <c r="E31" s="111">
        <v>7657.44</v>
      </c>
      <c r="F31" s="60" t="s">
        <v>12</v>
      </c>
    </row>
    <row r="32" spans="2:12">
      <c r="B32" s="109">
        <v>0.40436342592592595</v>
      </c>
      <c r="C32" s="110">
        <v>90</v>
      </c>
      <c r="D32" s="111">
        <v>36.04</v>
      </c>
      <c r="E32" s="111">
        <v>3243.6</v>
      </c>
      <c r="F32" s="60" t="s">
        <v>12</v>
      </c>
    </row>
    <row r="33" spans="2:6">
      <c r="B33" s="109">
        <v>0.40590277777777778</v>
      </c>
      <c r="C33" s="110">
        <v>170</v>
      </c>
      <c r="D33" s="111">
        <v>36.08</v>
      </c>
      <c r="E33" s="111">
        <v>6133.5999999999995</v>
      </c>
      <c r="F33" s="60" t="s">
        <v>12</v>
      </c>
    </row>
    <row r="34" spans="2:6">
      <c r="B34" s="109">
        <v>0.41363425925925928</v>
      </c>
      <c r="C34" s="110">
        <v>554</v>
      </c>
      <c r="D34" s="111">
        <v>36.200000000000003</v>
      </c>
      <c r="E34" s="111">
        <v>20054.800000000003</v>
      </c>
      <c r="F34" s="60" t="s">
        <v>12</v>
      </c>
    </row>
    <row r="35" spans="2:6">
      <c r="B35" s="109">
        <v>0.41684027777777777</v>
      </c>
      <c r="C35" s="110">
        <v>485</v>
      </c>
      <c r="D35" s="111">
        <v>36.200000000000003</v>
      </c>
      <c r="E35" s="111">
        <v>17557</v>
      </c>
      <c r="F35" s="60" t="s">
        <v>12</v>
      </c>
    </row>
    <row r="36" spans="2:6">
      <c r="B36" s="109">
        <v>0.41949074074074072</v>
      </c>
      <c r="C36" s="110">
        <v>126</v>
      </c>
      <c r="D36" s="111">
        <v>36.22</v>
      </c>
      <c r="E36" s="111">
        <v>4563.72</v>
      </c>
      <c r="F36" s="60" t="s">
        <v>12</v>
      </c>
    </row>
    <row r="37" spans="2:6">
      <c r="B37" s="109">
        <v>0.42211805555555554</v>
      </c>
      <c r="C37" s="110">
        <v>165</v>
      </c>
      <c r="D37" s="111">
        <v>36.24</v>
      </c>
      <c r="E37" s="111">
        <v>5979.6</v>
      </c>
      <c r="F37" s="60" t="s">
        <v>12</v>
      </c>
    </row>
    <row r="38" spans="2:6">
      <c r="B38" s="109">
        <v>0.42443287037037036</v>
      </c>
      <c r="C38" s="110">
        <v>167</v>
      </c>
      <c r="D38" s="111">
        <v>36.200000000000003</v>
      </c>
      <c r="E38" s="111">
        <v>6045.4000000000005</v>
      </c>
      <c r="F38" s="60" t="s">
        <v>12</v>
      </c>
    </row>
    <row r="39" spans="2:6">
      <c r="B39" s="109">
        <v>0.42452546296296295</v>
      </c>
      <c r="C39" s="110">
        <v>171</v>
      </c>
      <c r="D39" s="111">
        <v>36.200000000000003</v>
      </c>
      <c r="E39" s="111">
        <v>6190.2000000000007</v>
      </c>
      <c r="F39" s="60" t="s">
        <v>12</v>
      </c>
    </row>
    <row r="40" spans="2:6">
      <c r="B40" s="109">
        <v>0.42608796296296297</v>
      </c>
      <c r="C40" s="110">
        <v>93</v>
      </c>
      <c r="D40" s="111">
        <v>36.200000000000003</v>
      </c>
      <c r="E40" s="111">
        <v>3366.6000000000004</v>
      </c>
      <c r="F40" s="60" t="s">
        <v>12</v>
      </c>
    </row>
    <row r="41" spans="2:6">
      <c r="B41" s="109">
        <v>0.42783564814814817</v>
      </c>
      <c r="C41" s="110">
        <v>154</v>
      </c>
      <c r="D41" s="111">
        <v>36.200000000000003</v>
      </c>
      <c r="E41" s="111">
        <v>5574.8</v>
      </c>
      <c r="F41" s="60" t="s">
        <v>12</v>
      </c>
    </row>
    <row r="42" spans="2:6">
      <c r="B42" s="109">
        <v>0.43094907407407407</v>
      </c>
      <c r="C42" s="110">
        <v>159</v>
      </c>
      <c r="D42" s="111">
        <v>36.26</v>
      </c>
      <c r="E42" s="111">
        <v>5765.3399999999992</v>
      </c>
      <c r="F42" s="60" t="s">
        <v>12</v>
      </c>
    </row>
    <row r="43" spans="2:6">
      <c r="B43" s="109">
        <v>0.43322916666666667</v>
      </c>
      <c r="C43" s="110">
        <v>137</v>
      </c>
      <c r="D43" s="111">
        <v>36.24</v>
      </c>
      <c r="E43" s="111">
        <v>4964.88</v>
      </c>
      <c r="F43" s="60" t="s">
        <v>12</v>
      </c>
    </row>
    <row r="44" spans="2:6">
      <c r="B44" s="109">
        <v>0.43356481481481479</v>
      </c>
      <c r="C44" s="110">
        <v>102</v>
      </c>
      <c r="D44" s="111">
        <v>36.22</v>
      </c>
      <c r="E44" s="111">
        <v>3694.44</v>
      </c>
      <c r="F44" s="60" t="s">
        <v>12</v>
      </c>
    </row>
    <row r="45" spans="2:6">
      <c r="B45" s="109">
        <v>0.43525462962962963</v>
      </c>
      <c r="C45" s="110">
        <v>89</v>
      </c>
      <c r="D45" s="111">
        <v>36.200000000000003</v>
      </c>
      <c r="E45" s="111">
        <v>3221.8</v>
      </c>
      <c r="F45" s="60" t="s">
        <v>12</v>
      </c>
    </row>
    <row r="46" spans="2:6">
      <c r="B46" s="109">
        <v>0.43802083333333336</v>
      </c>
      <c r="C46" s="110">
        <v>225</v>
      </c>
      <c r="D46" s="111">
        <v>36.200000000000003</v>
      </c>
      <c r="E46" s="111">
        <v>8145.0000000000009</v>
      </c>
      <c r="F46" s="60" t="s">
        <v>12</v>
      </c>
    </row>
    <row r="47" spans="2:6">
      <c r="B47" s="109">
        <v>0.44122685185185184</v>
      </c>
      <c r="C47" s="110">
        <v>86</v>
      </c>
      <c r="D47" s="111">
        <v>36.159999999999997</v>
      </c>
      <c r="E47" s="111">
        <v>3109.7599999999998</v>
      </c>
      <c r="F47" s="60" t="s">
        <v>12</v>
      </c>
    </row>
    <row r="48" spans="2:6">
      <c r="B48" s="109">
        <v>0.44510416666666669</v>
      </c>
      <c r="C48" s="110">
        <v>136</v>
      </c>
      <c r="D48" s="111">
        <v>36.14</v>
      </c>
      <c r="E48" s="111">
        <v>4915.04</v>
      </c>
      <c r="F48" s="60" t="s">
        <v>12</v>
      </c>
    </row>
    <row r="49" spans="2:6">
      <c r="B49" s="109">
        <v>0.44510416666666669</v>
      </c>
      <c r="C49" s="110">
        <v>144</v>
      </c>
      <c r="D49" s="111">
        <v>36.14</v>
      </c>
      <c r="E49" s="111">
        <v>5204.16</v>
      </c>
      <c r="F49" s="60" t="s">
        <v>12</v>
      </c>
    </row>
    <row r="50" spans="2:6">
      <c r="B50" s="109">
        <v>0.4466087962962963</v>
      </c>
      <c r="C50" s="110">
        <v>71</v>
      </c>
      <c r="D50" s="111">
        <v>36.119999999999997</v>
      </c>
      <c r="E50" s="111">
        <v>2564.52</v>
      </c>
      <c r="F50" s="60" t="s">
        <v>12</v>
      </c>
    </row>
    <row r="51" spans="2:6">
      <c r="B51" s="109">
        <v>0.44740740740740742</v>
      </c>
      <c r="C51" s="110">
        <v>23</v>
      </c>
      <c r="D51" s="111">
        <v>36.119999999999997</v>
      </c>
      <c r="E51" s="111">
        <v>830.76</v>
      </c>
      <c r="F51" s="60" t="s">
        <v>12</v>
      </c>
    </row>
    <row r="52" spans="2:6">
      <c r="B52" s="109">
        <v>0.44936342592592593</v>
      </c>
      <c r="C52" s="110">
        <v>121</v>
      </c>
      <c r="D52" s="111">
        <v>36.08</v>
      </c>
      <c r="E52" s="111">
        <v>4365.6799999999994</v>
      </c>
      <c r="F52" s="60" t="s">
        <v>12</v>
      </c>
    </row>
    <row r="53" spans="2:6">
      <c r="B53" s="109">
        <v>0.45155092592592594</v>
      </c>
      <c r="C53" s="110">
        <v>99</v>
      </c>
      <c r="D53" s="111">
        <v>36.06</v>
      </c>
      <c r="E53" s="111">
        <v>3569.94</v>
      </c>
      <c r="F53" s="60" t="s">
        <v>12</v>
      </c>
    </row>
    <row r="54" spans="2:6">
      <c r="B54" s="109">
        <v>0.45818287037037037</v>
      </c>
      <c r="C54" s="110">
        <v>177</v>
      </c>
      <c r="D54" s="111">
        <v>36.159999999999997</v>
      </c>
      <c r="E54" s="111">
        <v>6400.32</v>
      </c>
      <c r="F54" s="60" t="s">
        <v>12</v>
      </c>
    </row>
    <row r="55" spans="2:6">
      <c r="B55" s="109">
        <v>0.45818287037037037</v>
      </c>
      <c r="C55" s="110">
        <v>115</v>
      </c>
      <c r="D55" s="111">
        <v>36.159999999999997</v>
      </c>
      <c r="E55" s="111">
        <v>4158.3999999999996</v>
      </c>
      <c r="F55" s="60" t="s">
        <v>12</v>
      </c>
    </row>
    <row r="56" spans="2:6">
      <c r="B56" s="109">
        <v>0.47010416666666666</v>
      </c>
      <c r="C56" s="110">
        <v>28</v>
      </c>
      <c r="D56" s="111">
        <v>36.24</v>
      </c>
      <c r="E56" s="111">
        <v>1014.72</v>
      </c>
      <c r="F56" s="60" t="s">
        <v>12</v>
      </c>
    </row>
    <row r="57" spans="2:6">
      <c r="B57" s="109">
        <v>0.47010416666666666</v>
      </c>
      <c r="C57" s="110">
        <v>162</v>
      </c>
      <c r="D57" s="111">
        <v>36.24</v>
      </c>
      <c r="E57" s="111">
        <v>5870.88</v>
      </c>
      <c r="F57" s="60" t="s">
        <v>12</v>
      </c>
    </row>
    <row r="58" spans="2:6">
      <c r="B58" s="109">
        <v>0.48114583333333333</v>
      </c>
      <c r="C58" s="110">
        <v>148</v>
      </c>
      <c r="D58" s="111">
        <v>36.32</v>
      </c>
      <c r="E58" s="111">
        <v>5375.36</v>
      </c>
      <c r="F58" s="60" t="s">
        <v>12</v>
      </c>
    </row>
    <row r="59" spans="2:6">
      <c r="B59" s="109">
        <v>0.48114583333333333</v>
      </c>
      <c r="C59" s="110">
        <v>1027</v>
      </c>
      <c r="D59" s="111">
        <v>36.32</v>
      </c>
      <c r="E59" s="111">
        <v>37300.639999999999</v>
      </c>
      <c r="F59" s="60" t="s">
        <v>12</v>
      </c>
    </row>
    <row r="60" spans="2:6">
      <c r="B60" s="109">
        <v>0.48120370370370369</v>
      </c>
      <c r="C60" s="110">
        <v>80</v>
      </c>
      <c r="D60" s="111">
        <v>36.299999999999997</v>
      </c>
      <c r="E60" s="111">
        <v>2904</v>
      </c>
      <c r="F60" s="60" t="s">
        <v>12</v>
      </c>
    </row>
    <row r="61" spans="2:6">
      <c r="B61" s="109">
        <v>0.48123842592592592</v>
      </c>
      <c r="C61" s="110">
        <v>1</v>
      </c>
      <c r="D61" s="111">
        <v>36.299999999999997</v>
      </c>
      <c r="E61" s="111">
        <v>36.299999999999997</v>
      </c>
      <c r="F61" s="60" t="s">
        <v>12</v>
      </c>
    </row>
    <row r="62" spans="2:6">
      <c r="B62" s="109">
        <v>0.48123842592592592</v>
      </c>
      <c r="C62" s="110">
        <v>30</v>
      </c>
      <c r="D62" s="111">
        <v>36.299999999999997</v>
      </c>
      <c r="E62" s="111">
        <v>1089</v>
      </c>
      <c r="F62" s="60" t="s">
        <v>12</v>
      </c>
    </row>
    <row r="63" spans="2:6">
      <c r="B63" s="109">
        <v>0.48753472222222222</v>
      </c>
      <c r="C63" s="110">
        <v>94</v>
      </c>
      <c r="D63" s="111">
        <v>36.36</v>
      </c>
      <c r="E63" s="111">
        <v>3417.84</v>
      </c>
      <c r="F63" s="60" t="s">
        <v>12</v>
      </c>
    </row>
    <row r="64" spans="2:6">
      <c r="B64" s="109">
        <v>0.49815972222222221</v>
      </c>
      <c r="C64" s="110">
        <v>12</v>
      </c>
      <c r="D64" s="111">
        <v>36.4</v>
      </c>
      <c r="E64" s="111">
        <v>436.79999999999995</v>
      </c>
      <c r="F64" s="60" t="s">
        <v>12</v>
      </c>
    </row>
    <row r="65" spans="2:6">
      <c r="B65" s="109">
        <v>0.49815972222222221</v>
      </c>
      <c r="C65" s="110">
        <v>22</v>
      </c>
      <c r="D65" s="111">
        <v>36.4</v>
      </c>
      <c r="E65" s="111">
        <v>800.8</v>
      </c>
      <c r="F65" s="60" t="s">
        <v>12</v>
      </c>
    </row>
    <row r="66" spans="2:6">
      <c r="B66" s="109">
        <v>0.49815972222222221</v>
      </c>
      <c r="C66" s="110">
        <v>153</v>
      </c>
      <c r="D66" s="111">
        <v>36.4</v>
      </c>
      <c r="E66" s="111">
        <v>5569.2</v>
      </c>
      <c r="F66" s="60" t="s">
        <v>12</v>
      </c>
    </row>
    <row r="67" spans="2:6">
      <c r="B67" s="109">
        <v>0.49815972222222221</v>
      </c>
      <c r="C67" s="110">
        <v>170</v>
      </c>
      <c r="D67" s="111">
        <v>36.4</v>
      </c>
      <c r="E67" s="111">
        <v>6188</v>
      </c>
      <c r="F67" s="60" t="s">
        <v>12</v>
      </c>
    </row>
    <row r="68" spans="2:6">
      <c r="B68" s="109">
        <v>0.49815972222222221</v>
      </c>
      <c r="C68" s="110">
        <v>13</v>
      </c>
      <c r="D68" s="111">
        <v>36.4</v>
      </c>
      <c r="E68" s="111">
        <v>473.2</v>
      </c>
      <c r="F68" s="60" t="s">
        <v>12</v>
      </c>
    </row>
    <row r="69" spans="2:6">
      <c r="B69" s="109">
        <v>0.49965277777777778</v>
      </c>
      <c r="C69" s="110">
        <v>322</v>
      </c>
      <c r="D69" s="111">
        <v>36.380000000000003</v>
      </c>
      <c r="E69" s="111">
        <v>11714.36</v>
      </c>
      <c r="F69" s="60" t="s">
        <v>12</v>
      </c>
    </row>
    <row r="70" spans="2:6">
      <c r="B70" s="109">
        <v>0.50253472222222217</v>
      </c>
      <c r="C70" s="110">
        <v>195</v>
      </c>
      <c r="D70" s="111">
        <v>36.380000000000003</v>
      </c>
      <c r="E70" s="111">
        <v>7094.1</v>
      </c>
      <c r="F70" s="60" t="s">
        <v>12</v>
      </c>
    </row>
    <row r="71" spans="2:6">
      <c r="B71" s="109">
        <v>0.50380787037037034</v>
      </c>
      <c r="C71" s="110">
        <v>92</v>
      </c>
      <c r="D71" s="111">
        <v>36.340000000000003</v>
      </c>
      <c r="E71" s="111">
        <v>3343.28</v>
      </c>
      <c r="F71" s="60" t="s">
        <v>12</v>
      </c>
    </row>
    <row r="72" spans="2:6">
      <c r="B72" s="109">
        <v>0.50563657407407403</v>
      </c>
      <c r="C72" s="110">
        <v>90</v>
      </c>
      <c r="D72" s="111">
        <v>36.32</v>
      </c>
      <c r="E72" s="111">
        <v>3268.8</v>
      </c>
      <c r="F72" s="60" t="s">
        <v>12</v>
      </c>
    </row>
    <row r="73" spans="2:6">
      <c r="B73" s="109">
        <v>0.50934027777777779</v>
      </c>
      <c r="C73" s="110">
        <v>47</v>
      </c>
      <c r="D73" s="111">
        <v>36.380000000000003</v>
      </c>
      <c r="E73" s="111">
        <v>1709.8600000000001</v>
      </c>
      <c r="F73" s="60" t="s">
        <v>12</v>
      </c>
    </row>
    <row r="74" spans="2:6">
      <c r="B74" s="109">
        <v>0.50934027777777779</v>
      </c>
      <c r="C74" s="110">
        <v>42</v>
      </c>
      <c r="D74" s="111">
        <v>36.380000000000003</v>
      </c>
      <c r="E74" s="111">
        <v>1527.96</v>
      </c>
      <c r="F74" s="60" t="s">
        <v>12</v>
      </c>
    </row>
    <row r="75" spans="2:6">
      <c r="B75" s="109">
        <v>0.51067129629629626</v>
      </c>
      <c r="C75" s="110">
        <v>102</v>
      </c>
      <c r="D75" s="111">
        <v>36.340000000000003</v>
      </c>
      <c r="E75" s="111">
        <v>3706.6800000000003</v>
      </c>
      <c r="F75" s="60" t="s">
        <v>12</v>
      </c>
    </row>
    <row r="76" spans="2:6">
      <c r="B76" s="109">
        <v>0.51601851851851854</v>
      </c>
      <c r="C76" s="110">
        <v>197</v>
      </c>
      <c r="D76" s="111">
        <v>36.340000000000003</v>
      </c>
      <c r="E76" s="111">
        <v>7158.9800000000005</v>
      </c>
      <c r="F76" s="60" t="s">
        <v>12</v>
      </c>
    </row>
    <row r="77" spans="2:6">
      <c r="B77" s="109">
        <v>0.51996527777777779</v>
      </c>
      <c r="C77" s="110">
        <v>109</v>
      </c>
      <c r="D77" s="111">
        <v>36.340000000000003</v>
      </c>
      <c r="E77" s="111">
        <v>3961.0600000000004</v>
      </c>
      <c r="F77" s="60" t="s">
        <v>12</v>
      </c>
    </row>
    <row r="78" spans="2:6">
      <c r="B78" s="109">
        <v>0.52012731481481478</v>
      </c>
      <c r="C78" s="110">
        <v>129</v>
      </c>
      <c r="D78" s="111">
        <v>36.32</v>
      </c>
      <c r="E78" s="111">
        <v>4685.28</v>
      </c>
      <c r="F78" s="60" t="s">
        <v>12</v>
      </c>
    </row>
    <row r="79" spans="2:6">
      <c r="B79" s="109">
        <v>0.52241898148148147</v>
      </c>
      <c r="C79" s="110">
        <v>132</v>
      </c>
      <c r="D79" s="111">
        <v>36.32</v>
      </c>
      <c r="E79" s="111">
        <v>4794.24</v>
      </c>
      <c r="F79" s="60" t="s">
        <v>12</v>
      </c>
    </row>
    <row r="80" spans="2:6">
      <c r="B80" s="109">
        <v>0.53129629629629627</v>
      </c>
      <c r="C80" s="110">
        <v>206</v>
      </c>
      <c r="D80" s="111">
        <v>36.32</v>
      </c>
      <c r="E80" s="111">
        <v>7481.92</v>
      </c>
      <c r="F80" s="60" t="s">
        <v>12</v>
      </c>
    </row>
    <row r="81" spans="2:6">
      <c r="B81" s="109">
        <v>0.53407407407407403</v>
      </c>
      <c r="C81" s="110">
        <v>90</v>
      </c>
      <c r="D81" s="111">
        <v>36.32</v>
      </c>
      <c r="E81" s="111">
        <v>3268.8</v>
      </c>
      <c r="F81" s="60" t="s">
        <v>12</v>
      </c>
    </row>
    <row r="82" spans="2:6">
      <c r="B82" s="109">
        <v>0.53491898148148154</v>
      </c>
      <c r="C82" s="110">
        <v>94</v>
      </c>
      <c r="D82" s="111">
        <v>36.299999999999997</v>
      </c>
      <c r="E82" s="111">
        <v>3412.2</v>
      </c>
      <c r="F82" s="60" t="s">
        <v>12</v>
      </c>
    </row>
    <row r="83" spans="2:6">
      <c r="B83" s="109">
        <v>0.53689814814814818</v>
      </c>
      <c r="C83" s="110">
        <v>38</v>
      </c>
      <c r="D83" s="111">
        <v>36.32</v>
      </c>
      <c r="E83" s="111">
        <v>1380.16</v>
      </c>
      <c r="F83" s="60" t="s">
        <v>12</v>
      </c>
    </row>
    <row r="84" spans="2:6">
      <c r="B84" s="109">
        <v>0.5481018518518519</v>
      </c>
      <c r="C84" s="110">
        <v>88</v>
      </c>
      <c r="D84" s="111">
        <v>36.44</v>
      </c>
      <c r="E84" s="111">
        <v>3206.72</v>
      </c>
      <c r="F84" s="60" t="s">
        <v>12</v>
      </c>
    </row>
    <row r="85" spans="2:6">
      <c r="B85" s="109">
        <v>0.5481018518518519</v>
      </c>
      <c r="C85" s="110">
        <v>201</v>
      </c>
      <c r="D85" s="111">
        <v>36.44</v>
      </c>
      <c r="E85" s="111">
        <v>7324.44</v>
      </c>
      <c r="F85" s="60" t="s">
        <v>12</v>
      </c>
    </row>
    <row r="86" spans="2:6">
      <c r="B86" s="109">
        <v>0.5481018518518519</v>
      </c>
      <c r="C86" s="110">
        <v>117</v>
      </c>
      <c r="D86" s="111">
        <v>36.44</v>
      </c>
      <c r="E86" s="111">
        <v>4263.4799999999996</v>
      </c>
      <c r="F86" s="60" t="s">
        <v>12</v>
      </c>
    </row>
    <row r="87" spans="2:6">
      <c r="B87" s="109">
        <v>0.5482407407407407</v>
      </c>
      <c r="C87" s="110">
        <v>126</v>
      </c>
      <c r="D87" s="111">
        <v>36.44</v>
      </c>
      <c r="E87" s="111">
        <v>4591.4399999999996</v>
      </c>
      <c r="F87" s="60" t="s">
        <v>12</v>
      </c>
    </row>
    <row r="88" spans="2:6">
      <c r="B88" s="109">
        <v>0.55454861111111109</v>
      </c>
      <c r="C88" s="110">
        <v>132</v>
      </c>
      <c r="D88" s="111">
        <v>36.44</v>
      </c>
      <c r="E88" s="111">
        <v>4810.08</v>
      </c>
      <c r="F88" s="60" t="s">
        <v>12</v>
      </c>
    </row>
    <row r="89" spans="2:6">
      <c r="B89" s="109">
        <v>0.56660879629629635</v>
      </c>
      <c r="C89" s="110">
        <v>373</v>
      </c>
      <c r="D89" s="111">
        <v>36.479999999999997</v>
      </c>
      <c r="E89" s="111">
        <v>13607.039999999999</v>
      </c>
      <c r="F89" s="60" t="s">
        <v>12</v>
      </c>
    </row>
    <row r="90" spans="2:6">
      <c r="B90" s="109">
        <v>0.57273148148148145</v>
      </c>
      <c r="C90" s="110">
        <v>15</v>
      </c>
      <c r="D90" s="111">
        <v>36.46</v>
      </c>
      <c r="E90" s="111">
        <v>546.9</v>
      </c>
      <c r="F90" s="60" t="s">
        <v>12</v>
      </c>
    </row>
    <row r="91" spans="2:6">
      <c r="B91" s="109">
        <v>0.57273148148148145</v>
      </c>
      <c r="C91" s="110">
        <v>171</v>
      </c>
      <c r="D91" s="111">
        <v>36.46</v>
      </c>
      <c r="E91" s="111">
        <v>6234.66</v>
      </c>
      <c r="F91" s="60" t="s">
        <v>12</v>
      </c>
    </row>
    <row r="92" spans="2:6">
      <c r="B92" s="109">
        <v>0.57273148148148145</v>
      </c>
      <c r="C92" s="110">
        <v>84</v>
      </c>
      <c r="D92" s="111">
        <v>36.46</v>
      </c>
      <c r="E92" s="111">
        <v>3062.64</v>
      </c>
      <c r="F92" s="60" t="s">
        <v>12</v>
      </c>
    </row>
    <row r="93" spans="2:6">
      <c r="B93" s="109">
        <v>0.57275462962962964</v>
      </c>
      <c r="C93" s="110">
        <v>137</v>
      </c>
      <c r="D93" s="111">
        <v>36.42</v>
      </c>
      <c r="E93" s="111">
        <v>4989.54</v>
      </c>
      <c r="F93" s="60" t="s">
        <v>12</v>
      </c>
    </row>
    <row r="94" spans="2:6">
      <c r="B94" s="109">
        <v>0.57947916666666666</v>
      </c>
      <c r="C94" s="110">
        <v>141</v>
      </c>
      <c r="D94" s="111">
        <v>36.380000000000003</v>
      </c>
      <c r="E94" s="111">
        <v>5129.58</v>
      </c>
      <c r="F94" s="60" t="s">
        <v>12</v>
      </c>
    </row>
    <row r="95" spans="2:6">
      <c r="B95" s="109">
        <v>0.58329861111111114</v>
      </c>
      <c r="C95" s="110">
        <v>146</v>
      </c>
      <c r="D95" s="111">
        <v>36.4</v>
      </c>
      <c r="E95" s="111">
        <v>5314.4</v>
      </c>
      <c r="F95" s="60" t="s">
        <v>12</v>
      </c>
    </row>
    <row r="96" spans="2:6">
      <c r="B96" s="109">
        <v>0.58383101851851849</v>
      </c>
      <c r="C96" s="110">
        <v>89</v>
      </c>
      <c r="D96" s="111">
        <v>36.380000000000003</v>
      </c>
      <c r="E96" s="111">
        <v>3237.82</v>
      </c>
      <c r="F96" s="60" t="s">
        <v>12</v>
      </c>
    </row>
    <row r="97" spans="2:6">
      <c r="B97" s="109">
        <v>0.58636574074074077</v>
      </c>
      <c r="C97" s="110">
        <v>87</v>
      </c>
      <c r="D97" s="111">
        <v>36.340000000000003</v>
      </c>
      <c r="E97" s="111">
        <v>3161.5800000000004</v>
      </c>
      <c r="F97" s="60" t="s">
        <v>12</v>
      </c>
    </row>
    <row r="98" spans="2:6">
      <c r="B98" s="109">
        <v>0.59771990740740744</v>
      </c>
      <c r="C98" s="110">
        <v>89</v>
      </c>
      <c r="D98" s="111">
        <v>36.32</v>
      </c>
      <c r="E98" s="111">
        <v>3232.48</v>
      </c>
      <c r="F98" s="60" t="s">
        <v>12</v>
      </c>
    </row>
    <row r="99" spans="2:6">
      <c r="B99" s="109">
        <v>0.59771990740740744</v>
      </c>
      <c r="C99" s="110">
        <v>14</v>
      </c>
      <c r="D99" s="111">
        <v>36.32</v>
      </c>
      <c r="E99" s="111">
        <v>508.48</v>
      </c>
      <c r="F99" s="60" t="s">
        <v>12</v>
      </c>
    </row>
    <row r="100" spans="2:6">
      <c r="B100" s="109">
        <v>0.59771990740740744</v>
      </c>
      <c r="C100" s="110">
        <v>164</v>
      </c>
      <c r="D100" s="111">
        <v>36.32</v>
      </c>
      <c r="E100" s="111">
        <v>5956.4800000000005</v>
      </c>
      <c r="F100" s="60" t="s">
        <v>12</v>
      </c>
    </row>
    <row r="101" spans="2:6">
      <c r="B101" s="109">
        <v>0.59771990740740744</v>
      </c>
      <c r="C101" s="110">
        <v>140</v>
      </c>
      <c r="D101" s="111">
        <v>36.32</v>
      </c>
      <c r="E101" s="111">
        <v>5084.8</v>
      </c>
      <c r="F101" s="60" t="s">
        <v>12</v>
      </c>
    </row>
    <row r="102" spans="2:6">
      <c r="B102" s="109">
        <v>0.60048611111111116</v>
      </c>
      <c r="C102" s="110">
        <v>86</v>
      </c>
      <c r="D102" s="111">
        <v>36.299999999999997</v>
      </c>
      <c r="E102" s="111">
        <v>3121.7999999999997</v>
      </c>
      <c r="F102" s="60" t="s">
        <v>12</v>
      </c>
    </row>
    <row r="103" spans="2:6">
      <c r="B103" s="109">
        <v>0.60685185185185186</v>
      </c>
      <c r="C103" s="110">
        <v>85</v>
      </c>
      <c r="D103" s="111">
        <v>36.28</v>
      </c>
      <c r="E103" s="111">
        <v>3083.8</v>
      </c>
      <c r="F103" s="60" t="s">
        <v>12</v>
      </c>
    </row>
    <row r="104" spans="2:6">
      <c r="B104" s="109">
        <v>0.60685185185185186</v>
      </c>
      <c r="C104" s="110">
        <v>118</v>
      </c>
      <c r="D104" s="111">
        <v>36.28</v>
      </c>
      <c r="E104" s="111">
        <v>4281.04</v>
      </c>
      <c r="F104" s="60" t="s">
        <v>12</v>
      </c>
    </row>
    <row r="105" spans="2:6">
      <c r="B105" s="109">
        <v>0.60688657407407409</v>
      </c>
      <c r="C105" s="110">
        <v>150</v>
      </c>
      <c r="D105" s="111">
        <v>36.22</v>
      </c>
      <c r="E105" s="111">
        <v>5433</v>
      </c>
      <c r="F105" s="60" t="s">
        <v>12</v>
      </c>
    </row>
    <row r="106" spans="2:6">
      <c r="B106" s="109">
        <v>0.61048611111111106</v>
      </c>
      <c r="C106" s="110">
        <v>89</v>
      </c>
      <c r="D106" s="111">
        <v>36.18</v>
      </c>
      <c r="E106" s="111">
        <v>3220.02</v>
      </c>
      <c r="F106" s="60" t="s">
        <v>12</v>
      </c>
    </row>
    <row r="107" spans="2:6">
      <c r="B107" s="109">
        <v>0.61684027777777772</v>
      </c>
      <c r="C107" s="110">
        <v>239</v>
      </c>
      <c r="D107" s="111">
        <v>36.200000000000003</v>
      </c>
      <c r="E107" s="111">
        <v>8651.8000000000011</v>
      </c>
      <c r="F107" s="60" t="s">
        <v>12</v>
      </c>
    </row>
    <row r="108" spans="2:6">
      <c r="B108" s="109">
        <v>0.61684027777777772</v>
      </c>
      <c r="C108" s="110">
        <v>126</v>
      </c>
      <c r="D108" s="111">
        <v>36.200000000000003</v>
      </c>
      <c r="E108" s="111">
        <v>4561.2000000000007</v>
      </c>
      <c r="F108" s="60" t="s">
        <v>12</v>
      </c>
    </row>
    <row r="109" spans="2:6">
      <c r="B109" s="109">
        <v>0.62106481481481479</v>
      </c>
      <c r="C109" s="110">
        <v>274</v>
      </c>
      <c r="D109" s="111">
        <v>36.18</v>
      </c>
      <c r="E109" s="111">
        <v>9913.32</v>
      </c>
      <c r="F109" s="60" t="s">
        <v>12</v>
      </c>
    </row>
    <row r="110" spans="2:6">
      <c r="B110" s="109">
        <v>0.62219907407407404</v>
      </c>
      <c r="C110" s="110">
        <v>92</v>
      </c>
      <c r="D110" s="111">
        <v>36.14</v>
      </c>
      <c r="E110" s="111">
        <v>3324.88</v>
      </c>
      <c r="F110" s="60" t="s">
        <v>12</v>
      </c>
    </row>
    <row r="111" spans="2:6">
      <c r="B111" s="109">
        <v>0.62488425925925928</v>
      </c>
      <c r="C111" s="110">
        <v>125</v>
      </c>
      <c r="D111" s="111">
        <v>36.159999999999997</v>
      </c>
      <c r="E111" s="111">
        <v>4520</v>
      </c>
      <c r="F111" s="60" t="s">
        <v>12</v>
      </c>
    </row>
    <row r="112" spans="2:6">
      <c r="B112" s="109">
        <v>0.62765046296296301</v>
      </c>
      <c r="C112" s="110">
        <v>205</v>
      </c>
      <c r="D112" s="111">
        <v>36.18</v>
      </c>
      <c r="E112" s="111">
        <v>7416.9</v>
      </c>
      <c r="F112" s="60" t="s">
        <v>12</v>
      </c>
    </row>
    <row r="113" spans="2:6">
      <c r="B113" s="109">
        <v>0.62861111111111112</v>
      </c>
      <c r="C113" s="110">
        <v>151</v>
      </c>
      <c r="D113" s="111">
        <v>36.159999999999997</v>
      </c>
      <c r="E113" s="111">
        <v>5460.16</v>
      </c>
      <c r="F113" s="60" t="s">
        <v>12</v>
      </c>
    </row>
    <row r="114" spans="2:6">
      <c r="B114" s="109">
        <v>0.6363078703703704</v>
      </c>
      <c r="C114" s="110">
        <v>101</v>
      </c>
      <c r="D114" s="111">
        <v>36.18</v>
      </c>
      <c r="E114" s="111">
        <v>3654.18</v>
      </c>
      <c r="F114" s="60" t="s">
        <v>12</v>
      </c>
    </row>
    <row r="115" spans="2:6">
      <c r="B115" s="109">
        <v>0.6363078703703704</v>
      </c>
      <c r="C115" s="110">
        <v>118</v>
      </c>
      <c r="D115" s="111">
        <v>36.18</v>
      </c>
      <c r="E115" s="111">
        <v>4269.24</v>
      </c>
      <c r="F115" s="60" t="s">
        <v>12</v>
      </c>
    </row>
    <row r="116" spans="2:6">
      <c r="B116" s="109">
        <v>0.6363078703703704</v>
      </c>
      <c r="C116" s="110">
        <v>121</v>
      </c>
      <c r="D116" s="111">
        <v>36.18</v>
      </c>
      <c r="E116" s="111">
        <v>4377.78</v>
      </c>
      <c r="F116" s="60" t="s">
        <v>12</v>
      </c>
    </row>
    <row r="117" spans="2:6">
      <c r="B117" s="109">
        <v>0.63708333333333333</v>
      </c>
      <c r="C117" s="110">
        <v>39</v>
      </c>
      <c r="D117" s="111">
        <v>36.18</v>
      </c>
      <c r="E117" s="111">
        <v>1411.02</v>
      </c>
      <c r="F117" s="60" t="s">
        <v>12</v>
      </c>
    </row>
    <row r="118" spans="2:6">
      <c r="B118" s="109">
        <v>0.6393981481481481</v>
      </c>
      <c r="C118" s="110">
        <v>144</v>
      </c>
      <c r="D118" s="111">
        <v>36.159999999999997</v>
      </c>
      <c r="E118" s="111">
        <v>5207.0399999999991</v>
      </c>
      <c r="F118" s="60" t="s">
        <v>12</v>
      </c>
    </row>
    <row r="119" spans="2:6">
      <c r="B119" s="109">
        <v>0.64109953703703704</v>
      </c>
      <c r="C119" s="110">
        <v>105</v>
      </c>
      <c r="D119" s="111">
        <v>36.14</v>
      </c>
      <c r="E119" s="111">
        <v>3794.7000000000003</v>
      </c>
      <c r="F119" s="60" t="s">
        <v>12</v>
      </c>
    </row>
    <row r="120" spans="2:6">
      <c r="B120" s="109">
        <v>0.64627314814814818</v>
      </c>
      <c r="C120" s="110">
        <v>436</v>
      </c>
      <c r="D120" s="111">
        <v>36.24</v>
      </c>
      <c r="E120" s="111">
        <v>15800.640000000001</v>
      </c>
      <c r="F120" s="60" t="s">
        <v>12</v>
      </c>
    </row>
    <row r="121" spans="2:6">
      <c r="B121" s="109">
        <v>0.64787037037037032</v>
      </c>
      <c r="C121" s="110">
        <v>281</v>
      </c>
      <c r="D121" s="111">
        <v>36.18</v>
      </c>
      <c r="E121" s="111">
        <v>10166.58</v>
      </c>
      <c r="F121" s="60" t="s">
        <v>12</v>
      </c>
    </row>
    <row r="122" spans="2:6">
      <c r="B122" s="109">
        <v>0.64787037037037032</v>
      </c>
      <c r="C122" s="110">
        <v>337</v>
      </c>
      <c r="D122" s="111">
        <v>36.18</v>
      </c>
      <c r="E122" s="111">
        <v>12192.66</v>
      </c>
      <c r="F122" s="60" t="s">
        <v>12</v>
      </c>
    </row>
    <row r="123" spans="2:6">
      <c r="B123" s="109">
        <v>0.64837962962962958</v>
      </c>
      <c r="C123" s="110">
        <v>114</v>
      </c>
      <c r="D123" s="111">
        <v>36.119999999999997</v>
      </c>
      <c r="E123" s="111">
        <v>4117.6799999999994</v>
      </c>
      <c r="F123" s="60" t="s">
        <v>12</v>
      </c>
    </row>
    <row r="124" spans="2:6">
      <c r="B124" s="109">
        <v>0.64837962962962958</v>
      </c>
      <c r="C124" s="110">
        <v>140</v>
      </c>
      <c r="D124" s="111">
        <v>36.119999999999997</v>
      </c>
      <c r="E124" s="111">
        <v>5056.7999999999993</v>
      </c>
      <c r="F124" s="60" t="s">
        <v>12</v>
      </c>
    </row>
    <row r="125" spans="2:6">
      <c r="B125" s="109">
        <v>0.64923611111111112</v>
      </c>
      <c r="C125" s="110">
        <v>104</v>
      </c>
      <c r="D125" s="111">
        <v>36.1</v>
      </c>
      <c r="E125" s="111">
        <v>3754.4</v>
      </c>
      <c r="F125" s="60" t="s">
        <v>12</v>
      </c>
    </row>
    <row r="126" spans="2:6">
      <c r="B126" s="109">
        <v>0.65347222222222223</v>
      </c>
      <c r="C126" s="110">
        <v>130</v>
      </c>
      <c r="D126" s="111">
        <v>36.1</v>
      </c>
      <c r="E126" s="111">
        <v>4693</v>
      </c>
      <c r="F126" s="60" t="s">
        <v>12</v>
      </c>
    </row>
    <row r="127" spans="2:6">
      <c r="B127" s="109">
        <v>0.65347222222222223</v>
      </c>
      <c r="C127" s="110">
        <v>185</v>
      </c>
      <c r="D127" s="111">
        <v>36.1</v>
      </c>
      <c r="E127" s="111">
        <v>6678.5</v>
      </c>
      <c r="F127" s="60" t="s">
        <v>12</v>
      </c>
    </row>
    <row r="128" spans="2:6">
      <c r="B128" s="109">
        <v>0.65347222222222223</v>
      </c>
      <c r="C128" s="110">
        <v>14</v>
      </c>
      <c r="D128" s="111">
        <v>36.1</v>
      </c>
      <c r="E128" s="111">
        <v>505.40000000000003</v>
      </c>
      <c r="F128" s="60" t="s">
        <v>12</v>
      </c>
    </row>
    <row r="129" spans="2:6">
      <c r="B129" s="109">
        <v>0.65574074074074074</v>
      </c>
      <c r="C129" s="110">
        <v>170</v>
      </c>
      <c r="D129" s="111">
        <v>36.08</v>
      </c>
      <c r="E129" s="111">
        <v>6133.5999999999995</v>
      </c>
      <c r="F129" s="60" t="s">
        <v>12</v>
      </c>
    </row>
    <row r="130" spans="2:6">
      <c r="B130" s="109">
        <v>0.65574074074074074</v>
      </c>
      <c r="C130" s="110">
        <v>28</v>
      </c>
      <c r="D130" s="111">
        <v>36.08</v>
      </c>
      <c r="E130" s="111">
        <v>1010.24</v>
      </c>
      <c r="F130" s="60" t="s">
        <v>12</v>
      </c>
    </row>
    <row r="131" spans="2:6">
      <c r="B131" s="109">
        <v>0.65574074074074074</v>
      </c>
      <c r="C131" s="110">
        <v>319</v>
      </c>
      <c r="D131" s="111">
        <v>36.08</v>
      </c>
      <c r="E131" s="111">
        <v>11509.519999999999</v>
      </c>
      <c r="F131" s="60" t="s">
        <v>12</v>
      </c>
    </row>
    <row r="132" spans="2:6">
      <c r="B132" s="109">
        <v>0.65850694444444446</v>
      </c>
      <c r="C132" s="110">
        <v>122</v>
      </c>
      <c r="D132" s="111">
        <v>36.08</v>
      </c>
      <c r="E132" s="111">
        <v>4401.76</v>
      </c>
      <c r="F132" s="60" t="s">
        <v>12</v>
      </c>
    </row>
    <row r="133" spans="2:6">
      <c r="B133" s="109">
        <v>0.66152777777777783</v>
      </c>
      <c r="C133" s="110">
        <v>352</v>
      </c>
      <c r="D133" s="111">
        <v>36.119999999999997</v>
      </c>
      <c r="E133" s="111">
        <v>12714.24</v>
      </c>
      <c r="F133" s="60" t="s">
        <v>12</v>
      </c>
    </row>
    <row r="134" spans="2:6">
      <c r="B134" s="109">
        <v>0.66635416666666669</v>
      </c>
      <c r="C134" s="110">
        <v>1</v>
      </c>
      <c r="D134" s="111">
        <v>36.1</v>
      </c>
      <c r="E134" s="111">
        <v>36.1</v>
      </c>
      <c r="F134" s="60" t="s">
        <v>12</v>
      </c>
    </row>
    <row r="135" spans="2:6">
      <c r="B135" s="109">
        <v>0.66635416666666669</v>
      </c>
      <c r="C135" s="110">
        <v>118</v>
      </c>
      <c r="D135" s="111">
        <v>36.1</v>
      </c>
      <c r="E135" s="111">
        <v>4259.8</v>
      </c>
      <c r="F135" s="60" t="s">
        <v>12</v>
      </c>
    </row>
    <row r="136" spans="2:6">
      <c r="B136" s="109">
        <v>0.66635416666666669</v>
      </c>
      <c r="C136" s="110">
        <v>210</v>
      </c>
      <c r="D136" s="111">
        <v>36.1</v>
      </c>
      <c r="E136" s="111">
        <v>7581</v>
      </c>
      <c r="F136" s="60" t="s">
        <v>12</v>
      </c>
    </row>
    <row r="137" spans="2:6">
      <c r="B137" s="109">
        <v>0.66635416666666669</v>
      </c>
      <c r="C137" s="110">
        <v>89</v>
      </c>
      <c r="D137" s="111">
        <v>36.1</v>
      </c>
      <c r="E137" s="111">
        <v>3212.9</v>
      </c>
      <c r="F137" s="60" t="s">
        <v>12</v>
      </c>
    </row>
    <row r="138" spans="2:6">
      <c r="B138" s="109">
        <v>0.66635416666666669</v>
      </c>
      <c r="C138" s="110">
        <v>60</v>
      </c>
      <c r="D138" s="111">
        <v>36.1</v>
      </c>
      <c r="E138" s="111">
        <v>2166</v>
      </c>
      <c r="F138" s="60" t="s">
        <v>12</v>
      </c>
    </row>
    <row r="139" spans="2:6">
      <c r="B139" s="109">
        <v>0.66942129629629632</v>
      </c>
      <c r="C139" s="110">
        <v>526</v>
      </c>
      <c r="D139" s="111">
        <v>36.06</v>
      </c>
      <c r="E139" s="111">
        <v>18967.560000000001</v>
      </c>
      <c r="F139" s="60" t="s">
        <v>12</v>
      </c>
    </row>
    <row r="140" spans="2:6">
      <c r="B140" s="109">
        <v>0.67493055555555559</v>
      </c>
      <c r="C140" s="110">
        <v>1</v>
      </c>
      <c r="D140" s="111">
        <v>36.1</v>
      </c>
      <c r="E140" s="111">
        <v>36.1</v>
      </c>
      <c r="F140" s="60" t="s">
        <v>12</v>
      </c>
    </row>
    <row r="141" spans="2:6">
      <c r="B141" s="109">
        <v>0.67493055555555559</v>
      </c>
      <c r="C141" s="110">
        <v>155</v>
      </c>
      <c r="D141" s="111">
        <v>36.1</v>
      </c>
      <c r="E141" s="111">
        <v>5595.5</v>
      </c>
      <c r="F141" s="60" t="s">
        <v>12</v>
      </c>
    </row>
    <row r="142" spans="2:6">
      <c r="B142" s="109">
        <v>0.67493055555555559</v>
      </c>
      <c r="C142" s="110">
        <v>170</v>
      </c>
      <c r="D142" s="111">
        <v>36.1</v>
      </c>
      <c r="E142" s="111">
        <v>6137</v>
      </c>
      <c r="F142" s="60" t="s">
        <v>12</v>
      </c>
    </row>
    <row r="143" spans="2:6">
      <c r="B143" s="109">
        <v>0.67493055555555559</v>
      </c>
      <c r="C143" s="110">
        <v>464</v>
      </c>
      <c r="D143" s="111">
        <v>36.1</v>
      </c>
      <c r="E143" s="111">
        <v>16750.400000000001</v>
      </c>
      <c r="F143" s="60" t="s">
        <v>12</v>
      </c>
    </row>
    <row r="144" spans="2:6">
      <c r="B144" s="109">
        <v>0.68052083333333335</v>
      </c>
      <c r="C144" s="110">
        <v>625</v>
      </c>
      <c r="D144" s="111">
        <v>36.04</v>
      </c>
      <c r="E144" s="111">
        <v>22525</v>
      </c>
      <c r="F144" s="60" t="s">
        <v>12</v>
      </c>
    </row>
    <row r="145" spans="2:6">
      <c r="B145" s="109">
        <v>0.68483796296296295</v>
      </c>
      <c r="C145" s="110">
        <v>201</v>
      </c>
      <c r="D145" s="111">
        <v>36.14</v>
      </c>
      <c r="E145" s="111">
        <v>7264.14</v>
      </c>
      <c r="F145" s="60" t="s">
        <v>12</v>
      </c>
    </row>
    <row r="146" spans="2:6">
      <c r="B146" s="109">
        <v>0.68483796296296295</v>
      </c>
      <c r="C146" s="110">
        <v>371</v>
      </c>
      <c r="D146" s="111">
        <v>36.14</v>
      </c>
      <c r="E146" s="111">
        <v>13407.94</v>
      </c>
      <c r="F146" s="60" t="s">
        <v>12</v>
      </c>
    </row>
    <row r="147" spans="2:6">
      <c r="B147" s="109">
        <v>0.69049768518518517</v>
      </c>
      <c r="C147" s="110">
        <v>1</v>
      </c>
      <c r="D147" s="111">
        <v>36.22</v>
      </c>
      <c r="E147" s="111">
        <v>36.22</v>
      </c>
      <c r="F147" s="60" t="s">
        <v>12</v>
      </c>
    </row>
    <row r="148" spans="2:6">
      <c r="B148" s="109">
        <v>0.69502314814814814</v>
      </c>
      <c r="C148" s="110">
        <v>287</v>
      </c>
      <c r="D148" s="111">
        <v>36.22</v>
      </c>
      <c r="E148" s="111">
        <v>10395.14</v>
      </c>
      <c r="F148" s="60" t="s">
        <v>12</v>
      </c>
    </row>
    <row r="149" spans="2:6">
      <c r="B149" s="109">
        <v>0.70134259259259257</v>
      </c>
      <c r="C149" s="110">
        <v>169</v>
      </c>
      <c r="D149" s="111">
        <v>36.380000000000003</v>
      </c>
      <c r="E149" s="111">
        <v>6148.22</v>
      </c>
      <c r="F149" s="60" t="s">
        <v>12</v>
      </c>
    </row>
    <row r="150" spans="2:6">
      <c r="B150" s="109">
        <v>0.70134259259259257</v>
      </c>
      <c r="C150" s="110">
        <v>160</v>
      </c>
      <c r="D150" s="111">
        <v>36.380000000000003</v>
      </c>
      <c r="E150" s="111">
        <v>5820.8</v>
      </c>
      <c r="F150" s="60" t="s">
        <v>12</v>
      </c>
    </row>
    <row r="151" spans="2:6">
      <c r="B151" s="109">
        <v>0.70134259259259257</v>
      </c>
      <c r="C151" s="110">
        <v>103</v>
      </c>
      <c r="D151" s="111">
        <v>36.380000000000003</v>
      </c>
      <c r="E151" s="111">
        <v>3747.1400000000003</v>
      </c>
      <c r="F151" s="60" t="s">
        <v>12</v>
      </c>
    </row>
    <row r="152" spans="2:6">
      <c r="B152" s="109">
        <v>0.70135416666666661</v>
      </c>
      <c r="C152" s="110">
        <v>156</v>
      </c>
      <c r="D152" s="111">
        <v>36.36</v>
      </c>
      <c r="E152" s="111">
        <v>5672.16</v>
      </c>
      <c r="F152" s="60" t="s">
        <v>12</v>
      </c>
    </row>
    <row r="153" spans="2:6">
      <c r="B153" s="109">
        <v>0.70201388888888894</v>
      </c>
      <c r="C153" s="110">
        <v>337</v>
      </c>
      <c r="D153" s="111">
        <v>36.340000000000003</v>
      </c>
      <c r="E153" s="111">
        <v>12246.580000000002</v>
      </c>
      <c r="F153" s="60" t="s">
        <v>12</v>
      </c>
    </row>
    <row r="154" spans="2:6">
      <c r="B154" s="109">
        <v>0.70501157407407411</v>
      </c>
      <c r="C154" s="110">
        <v>112</v>
      </c>
      <c r="D154" s="111">
        <v>36.32</v>
      </c>
      <c r="E154" s="111">
        <v>4067.84</v>
      </c>
      <c r="F154" s="60" t="s">
        <v>12</v>
      </c>
    </row>
    <row r="155" spans="2:6">
      <c r="B155" s="109">
        <v>0.70501157407407411</v>
      </c>
      <c r="C155" s="110">
        <v>114</v>
      </c>
      <c r="D155" s="111">
        <v>36.32</v>
      </c>
      <c r="E155" s="111">
        <v>4140.4800000000005</v>
      </c>
      <c r="F155" s="60" t="s">
        <v>12</v>
      </c>
    </row>
    <row r="156" spans="2:6">
      <c r="B156" s="109">
        <v>0.70584490740740746</v>
      </c>
      <c r="C156" s="110">
        <v>366</v>
      </c>
      <c r="D156" s="111">
        <v>36.299999999999997</v>
      </c>
      <c r="E156" s="111">
        <v>13285.8</v>
      </c>
      <c r="F156" s="60" t="s">
        <v>12</v>
      </c>
    </row>
    <row r="157" spans="2:6">
      <c r="B157" s="109">
        <v>0.70597222222222222</v>
      </c>
      <c r="C157" s="110">
        <v>136</v>
      </c>
      <c r="D157" s="111">
        <v>36.28</v>
      </c>
      <c r="E157" s="111">
        <v>4934.08</v>
      </c>
      <c r="F157" s="60" t="s">
        <v>12</v>
      </c>
    </row>
    <row r="158" spans="2:6">
      <c r="B158" s="109">
        <v>0.70813657407407404</v>
      </c>
      <c r="C158" s="110">
        <v>92</v>
      </c>
      <c r="D158" s="111">
        <v>36.26</v>
      </c>
      <c r="E158" s="111">
        <v>3335.9199999999996</v>
      </c>
      <c r="F158" s="60" t="s">
        <v>12</v>
      </c>
    </row>
    <row r="159" spans="2:6">
      <c r="B159" s="109">
        <v>0.70857638888888885</v>
      </c>
      <c r="C159" s="110">
        <v>261</v>
      </c>
      <c r="D159" s="111">
        <v>36.24</v>
      </c>
      <c r="E159" s="111">
        <v>9458.6400000000012</v>
      </c>
      <c r="F159" s="60" t="s">
        <v>12</v>
      </c>
    </row>
    <row r="160" spans="2:6">
      <c r="B160" s="109">
        <v>0.70857638888888885</v>
      </c>
      <c r="C160" s="110">
        <v>16</v>
      </c>
      <c r="D160" s="111">
        <v>36.24</v>
      </c>
      <c r="E160" s="111">
        <v>579.84</v>
      </c>
      <c r="F160" s="60" t="s">
        <v>12</v>
      </c>
    </row>
    <row r="161" spans="2:6">
      <c r="B161" s="109">
        <v>0.71103009259259264</v>
      </c>
      <c r="C161" s="110">
        <v>90</v>
      </c>
      <c r="D161" s="111">
        <v>36.22</v>
      </c>
      <c r="E161" s="111">
        <v>3259.7999999999997</v>
      </c>
      <c r="F161" s="60" t="s">
        <v>12</v>
      </c>
    </row>
    <row r="162" spans="2:6">
      <c r="B162" s="109">
        <v>0.71332175925925922</v>
      </c>
      <c r="C162" s="110">
        <v>236</v>
      </c>
      <c r="D162" s="111">
        <v>36.24</v>
      </c>
      <c r="E162" s="111">
        <v>8552.6400000000012</v>
      </c>
      <c r="F162" s="60" t="s">
        <v>12</v>
      </c>
    </row>
    <row r="163" spans="2:6">
      <c r="B163" s="109">
        <v>0.71332175925925922</v>
      </c>
      <c r="C163" s="110">
        <v>140</v>
      </c>
      <c r="D163" s="111">
        <v>36.24</v>
      </c>
      <c r="E163" s="111">
        <v>5073.6000000000004</v>
      </c>
      <c r="F163" s="60" t="s">
        <v>12</v>
      </c>
    </row>
    <row r="164" spans="2:6">
      <c r="B164" s="109">
        <v>0.71399305555555559</v>
      </c>
      <c r="C164" s="110">
        <v>241</v>
      </c>
      <c r="D164" s="111">
        <v>36.22</v>
      </c>
      <c r="E164" s="111">
        <v>8729.02</v>
      </c>
      <c r="F164" s="60" t="s">
        <v>12</v>
      </c>
    </row>
    <row r="165" spans="2:6">
      <c r="B165" s="109">
        <v>0.71611111111111114</v>
      </c>
      <c r="C165" s="110">
        <v>139</v>
      </c>
      <c r="D165" s="111">
        <v>36.24</v>
      </c>
      <c r="E165" s="111">
        <v>5037.3600000000006</v>
      </c>
      <c r="F165" s="60" t="s">
        <v>12</v>
      </c>
    </row>
    <row r="166" spans="2:6">
      <c r="B166" s="109"/>
      <c r="C166" s="110"/>
      <c r="D166" s="111"/>
      <c r="E166" s="111"/>
      <c r="F166" s="60"/>
    </row>
    <row r="167" spans="2:6">
      <c r="B167" s="109"/>
      <c r="C167" s="110"/>
      <c r="D167" s="111"/>
      <c r="E167" s="111"/>
      <c r="F167" s="60"/>
    </row>
    <row r="168" spans="2:6">
      <c r="B168" s="109"/>
      <c r="C168" s="110"/>
      <c r="D168" s="111"/>
      <c r="E168" s="111"/>
      <c r="F168" s="60"/>
    </row>
    <row r="169" spans="2:6">
      <c r="B169" s="109"/>
      <c r="C169" s="110"/>
      <c r="D169" s="111"/>
      <c r="E169" s="111"/>
      <c r="F169" s="60"/>
    </row>
    <row r="170" spans="2:6">
      <c r="B170" s="109"/>
      <c r="C170" s="110"/>
      <c r="D170" s="111"/>
      <c r="E170" s="111"/>
      <c r="F170" s="60"/>
    </row>
    <row r="171" spans="2:6">
      <c r="B171" s="109"/>
      <c r="C171" s="110"/>
      <c r="D171" s="111"/>
      <c r="E171" s="111"/>
      <c r="F171" s="60"/>
    </row>
    <row r="172" spans="2:6">
      <c r="B172" s="109"/>
      <c r="C172" s="110"/>
      <c r="D172" s="111"/>
      <c r="E172" s="111"/>
      <c r="F172" s="60"/>
    </row>
    <row r="173" spans="2:6">
      <c r="B173" s="109"/>
      <c r="C173" s="110"/>
      <c r="D173" s="111"/>
      <c r="E173" s="111"/>
      <c r="F173" s="60"/>
    </row>
    <row r="174" spans="2:6">
      <c r="B174" s="109"/>
      <c r="C174" s="110"/>
      <c r="D174" s="111"/>
      <c r="E174" s="111"/>
      <c r="F174" s="60"/>
    </row>
    <row r="175" spans="2:6">
      <c r="B175" s="109"/>
      <c r="C175" s="110"/>
      <c r="D175" s="111"/>
      <c r="E175" s="111"/>
      <c r="F175" s="60"/>
    </row>
    <row r="176" spans="2:6">
      <c r="B176" s="109"/>
      <c r="C176" s="110"/>
      <c r="D176" s="111"/>
      <c r="E176" s="111"/>
      <c r="F176" s="60"/>
    </row>
    <row r="177" spans="2:6">
      <c r="B177" s="109"/>
      <c r="C177" s="110"/>
      <c r="D177" s="111"/>
      <c r="E177" s="111"/>
      <c r="F177" s="60"/>
    </row>
    <row r="178" spans="2:6">
      <c r="B178" s="109"/>
      <c r="C178" s="110"/>
      <c r="D178" s="111"/>
      <c r="E178" s="111"/>
      <c r="F178" s="60"/>
    </row>
    <row r="179" spans="2:6">
      <c r="B179" s="109"/>
      <c r="C179" s="110"/>
      <c r="D179" s="111"/>
      <c r="E179" s="111"/>
      <c r="F179" s="60"/>
    </row>
    <row r="180" spans="2:6">
      <c r="B180" s="109"/>
      <c r="C180" s="110"/>
      <c r="D180" s="111"/>
      <c r="E180" s="111"/>
      <c r="F180" s="60"/>
    </row>
    <row r="181" spans="2:6">
      <c r="B181" s="109"/>
      <c r="C181" s="110"/>
      <c r="D181" s="111"/>
      <c r="E181" s="111"/>
      <c r="F181" s="60"/>
    </row>
    <row r="182" spans="2:6">
      <c r="B182" s="109"/>
      <c r="C182" s="110"/>
      <c r="D182" s="111"/>
      <c r="E182" s="111"/>
      <c r="F182" s="60"/>
    </row>
    <row r="183" spans="2:6">
      <c r="B183" s="109"/>
      <c r="C183" s="110"/>
      <c r="D183" s="111"/>
      <c r="E183" s="111"/>
      <c r="F183" s="60"/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  <row r="330" spans="2:6">
      <c r="B330" s="109"/>
      <c r="C330" s="110"/>
      <c r="D330" s="111"/>
      <c r="E330" s="111"/>
      <c r="F330" s="60"/>
    </row>
    <row r="331" spans="2:6">
      <c r="B331" s="109"/>
      <c r="C331" s="110"/>
      <c r="D331" s="111"/>
      <c r="E331" s="111"/>
      <c r="F331" s="60"/>
    </row>
    <row r="332" spans="2:6">
      <c r="B332" s="109"/>
      <c r="C332" s="110"/>
      <c r="D332" s="111"/>
      <c r="E332" s="111"/>
      <c r="F332" s="60"/>
    </row>
    <row r="333" spans="2:6">
      <c r="B333" s="109"/>
      <c r="C333" s="110"/>
      <c r="D333" s="111"/>
      <c r="E333" s="111"/>
      <c r="F333" s="60"/>
    </row>
    <row r="334" spans="2:6">
      <c r="B334" s="109"/>
      <c r="C334" s="110"/>
      <c r="D334" s="111"/>
      <c r="E334" s="111"/>
      <c r="F334" s="60"/>
    </row>
    <row r="335" spans="2:6">
      <c r="B335" s="109"/>
      <c r="C335" s="110"/>
      <c r="D335" s="111"/>
      <c r="E335" s="111"/>
      <c r="F335" s="60"/>
    </row>
    <row r="336" spans="2:6">
      <c r="B336" s="109"/>
      <c r="C336" s="110"/>
      <c r="D336" s="111"/>
      <c r="E336" s="111"/>
      <c r="F336" s="60"/>
    </row>
    <row r="337" spans="2:6">
      <c r="B337" s="109"/>
      <c r="C337" s="110"/>
      <c r="D337" s="111"/>
      <c r="E337" s="111"/>
      <c r="F337" s="60"/>
    </row>
    <row r="338" spans="2:6">
      <c r="B338" s="109"/>
      <c r="C338" s="110"/>
      <c r="D338" s="111"/>
      <c r="E338" s="111"/>
      <c r="F338" s="60"/>
    </row>
    <row r="339" spans="2:6">
      <c r="B339" s="109"/>
      <c r="C339" s="110"/>
      <c r="D339" s="111"/>
      <c r="E339" s="111"/>
      <c r="F339" s="60"/>
    </row>
    <row r="340" spans="2:6">
      <c r="B340" s="109"/>
      <c r="C340" s="110"/>
      <c r="D340" s="111"/>
      <c r="E340" s="111"/>
      <c r="F340" s="60"/>
    </row>
    <row r="341" spans="2:6">
      <c r="B341" s="109"/>
      <c r="C341" s="110"/>
      <c r="D341" s="111"/>
      <c r="E341" s="111"/>
      <c r="F341" s="60"/>
    </row>
    <row r="342" spans="2:6">
      <c r="B342" s="109"/>
      <c r="C342" s="110"/>
      <c r="D342" s="111"/>
      <c r="E342" s="111"/>
      <c r="F342" s="60"/>
    </row>
    <row r="343" spans="2:6">
      <c r="B343" s="109"/>
      <c r="C343" s="110"/>
      <c r="D343" s="111"/>
      <c r="E343" s="111"/>
      <c r="F343" s="60"/>
    </row>
    <row r="344" spans="2:6">
      <c r="B344" s="109"/>
      <c r="C344" s="110"/>
      <c r="D344" s="111"/>
      <c r="E344" s="111"/>
      <c r="F344" s="60"/>
    </row>
    <row r="345" spans="2:6">
      <c r="B345" s="109"/>
      <c r="C345" s="110"/>
      <c r="D345" s="111"/>
      <c r="E345" s="111"/>
      <c r="F345" s="60"/>
    </row>
  </sheetData>
  <conditionalFormatting sqref="D15:D19">
    <cfRule type="expression" dxfId="43" priority="1">
      <formula>$D15&gt;#REF!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2A30E-6FEC-46D6-8A28-AD6A5CF152D2}">
  <dimension ref="B1:L345"/>
  <sheetViews>
    <sheetView workbookViewId="0">
      <selection activeCell="I26" sqref="I26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46142</v>
      </c>
      <c r="C15" s="58">
        <f>SUMIF(F21:F5001,F15,C21:C5001)</f>
        <v>24854</v>
      </c>
      <c r="D15" s="59">
        <f>E15/C15</f>
        <v>36.050490866661306</v>
      </c>
      <c r="E15" s="59">
        <f>SUMIF(F21:F5001,F15,E21:E5001)</f>
        <v>895998.9</v>
      </c>
      <c r="F15" s="60" t="s">
        <v>12</v>
      </c>
    </row>
    <row r="16" spans="2:10">
      <c r="B16" s="26">
        <f>B15</f>
        <v>46142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46142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46142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0.37989583333333332</v>
      </c>
      <c r="C21" s="110">
        <v>590</v>
      </c>
      <c r="D21" s="111">
        <v>35.86</v>
      </c>
      <c r="E21" s="111">
        <v>21157.4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0.38016203703703705</v>
      </c>
      <c r="C22" s="110">
        <v>40</v>
      </c>
      <c r="D22" s="111">
        <v>35.82</v>
      </c>
      <c r="E22" s="111">
        <v>1432.8</v>
      </c>
      <c r="F22" s="60" t="s">
        <v>12</v>
      </c>
    </row>
    <row r="23" spans="2:12">
      <c r="B23" s="109">
        <v>0.38144675925925925</v>
      </c>
      <c r="C23" s="110">
        <v>229</v>
      </c>
      <c r="D23" s="111">
        <v>35.82</v>
      </c>
      <c r="E23" s="111">
        <v>8202.7800000000007</v>
      </c>
      <c r="F23" s="60" t="s">
        <v>12</v>
      </c>
    </row>
    <row r="24" spans="2:12">
      <c r="B24" s="109">
        <v>0.38240740740740742</v>
      </c>
      <c r="C24" s="110">
        <v>283</v>
      </c>
      <c r="D24" s="111">
        <v>35.78</v>
      </c>
      <c r="E24" s="111">
        <v>10125.74</v>
      </c>
      <c r="F24" s="60" t="s">
        <v>12</v>
      </c>
    </row>
    <row r="25" spans="2:12">
      <c r="B25" s="109">
        <v>0.38262731481481482</v>
      </c>
      <c r="C25" s="110">
        <v>147</v>
      </c>
      <c r="D25" s="111">
        <v>35.78</v>
      </c>
      <c r="E25" s="111">
        <v>5259.66</v>
      </c>
      <c r="F25" s="60" t="s">
        <v>12</v>
      </c>
    </row>
    <row r="26" spans="2:12">
      <c r="B26" s="109">
        <v>0.3840277777777778</v>
      </c>
      <c r="C26" s="110">
        <v>105</v>
      </c>
      <c r="D26" s="111">
        <v>35.86</v>
      </c>
      <c r="E26" s="111">
        <v>3765.2999999999997</v>
      </c>
      <c r="F26" s="60" t="s">
        <v>12</v>
      </c>
    </row>
    <row r="27" spans="2:12">
      <c r="B27" s="109">
        <v>0.38751157407407405</v>
      </c>
      <c r="C27" s="110">
        <v>683</v>
      </c>
      <c r="D27" s="111">
        <v>35.9</v>
      </c>
      <c r="E27" s="111">
        <v>24519.7</v>
      </c>
      <c r="F27" s="60" t="s">
        <v>12</v>
      </c>
    </row>
    <row r="28" spans="2:12">
      <c r="B28" s="109">
        <v>0.38898148148148148</v>
      </c>
      <c r="C28" s="110">
        <v>93</v>
      </c>
      <c r="D28" s="111">
        <v>35.78</v>
      </c>
      <c r="E28" s="111">
        <v>3327.54</v>
      </c>
      <c r="F28" s="60" t="s">
        <v>12</v>
      </c>
    </row>
    <row r="29" spans="2:12">
      <c r="B29" s="109">
        <v>0.39140046296296294</v>
      </c>
      <c r="C29" s="110">
        <v>309</v>
      </c>
      <c r="D29" s="111">
        <v>35.799999999999997</v>
      </c>
      <c r="E29" s="111">
        <v>11062.199999999999</v>
      </c>
      <c r="F29" s="60" t="s">
        <v>12</v>
      </c>
    </row>
    <row r="30" spans="2:12">
      <c r="B30" s="109">
        <v>0.39299768518518519</v>
      </c>
      <c r="C30" s="110">
        <v>88</v>
      </c>
      <c r="D30" s="111">
        <v>35.74</v>
      </c>
      <c r="E30" s="111">
        <v>3145.1200000000003</v>
      </c>
      <c r="F30" s="60" t="s">
        <v>12</v>
      </c>
    </row>
    <row r="31" spans="2:12">
      <c r="B31" s="109">
        <v>0.39344907407407409</v>
      </c>
      <c r="C31" s="110">
        <v>142</v>
      </c>
      <c r="D31" s="111">
        <v>35.700000000000003</v>
      </c>
      <c r="E31" s="111">
        <v>5069.4000000000005</v>
      </c>
      <c r="F31" s="60" t="s">
        <v>12</v>
      </c>
    </row>
    <row r="32" spans="2:12">
      <c r="B32" s="109">
        <v>0.39466435185185184</v>
      </c>
      <c r="C32" s="110">
        <v>105</v>
      </c>
      <c r="D32" s="111">
        <v>35.619999999999997</v>
      </c>
      <c r="E32" s="111">
        <v>3740.1</v>
      </c>
      <c r="F32" s="60" t="s">
        <v>12</v>
      </c>
    </row>
    <row r="33" spans="2:6">
      <c r="B33" s="109">
        <v>0.39589120370370373</v>
      </c>
      <c r="C33" s="110">
        <v>80</v>
      </c>
      <c r="D33" s="111">
        <v>35.659999999999997</v>
      </c>
      <c r="E33" s="111">
        <v>2852.7999999999997</v>
      </c>
      <c r="F33" s="60" t="s">
        <v>12</v>
      </c>
    </row>
    <row r="34" spans="2:6">
      <c r="B34" s="109">
        <v>0.39642361111111113</v>
      </c>
      <c r="C34" s="110">
        <v>93</v>
      </c>
      <c r="D34" s="111">
        <v>35.659999999999997</v>
      </c>
      <c r="E34" s="111">
        <v>3316.3799999999997</v>
      </c>
      <c r="F34" s="60" t="s">
        <v>12</v>
      </c>
    </row>
    <row r="35" spans="2:6">
      <c r="B35" s="109">
        <v>0.39680555555555558</v>
      </c>
      <c r="C35" s="110">
        <v>100</v>
      </c>
      <c r="D35" s="111">
        <v>35.6</v>
      </c>
      <c r="E35" s="111">
        <v>3560</v>
      </c>
      <c r="F35" s="60" t="s">
        <v>12</v>
      </c>
    </row>
    <row r="36" spans="2:6">
      <c r="B36" s="109">
        <v>0.39680555555555558</v>
      </c>
      <c r="C36" s="110">
        <v>15</v>
      </c>
      <c r="D36" s="111">
        <v>35.6</v>
      </c>
      <c r="E36" s="111">
        <v>534</v>
      </c>
      <c r="F36" s="60" t="s">
        <v>12</v>
      </c>
    </row>
    <row r="37" spans="2:6">
      <c r="B37" s="109">
        <v>0.39682870370370371</v>
      </c>
      <c r="C37" s="110">
        <v>22</v>
      </c>
      <c r="D37" s="111">
        <v>35.6</v>
      </c>
      <c r="E37" s="111">
        <v>783.2</v>
      </c>
      <c r="F37" s="60" t="s">
        <v>12</v>
      </c>
    </row>
    <row r="38" spans="2:6">
      <c r="B38" s="109">
        <v>0.39702546296296298</v>
      </c>
      <c r="C38" s="110">
        <v>12</v>
      </c>
      <c r="D38" s="111">
        <v>35.6</v>
      </c>
      <c r="E38" s="111">
        <v>427.20000000000005</v>
      </c>
      <c r="F38" s="60" t="s">
        <v>12</v>
      </c>
    </row>
    <row r="39" spans="2:6">
      <c r="B39" s="109">
        <v>0.39954861111111112</v>
      </c>
      <c r="C39" s="110">
        <v>244</v>
      </c>
      <c r="D39" s="111">
        <v>35.659999999999997</v>
      </c>
      <c r="E39" s="111">
        <v>8701.0399999999991</v>
      </c>
      <c r="F39" s="60" t="s">
        <v>12</v>
      </c>
    </row>
    <row r="40" spans="2:6">
      <c r="B40" s="109">
        <v>0.40184027777777775</v>
      </c>
      <c r="C40" s="110">
        <v>150</v>
      </c>
      <c r="D40" s="111">
        <v>35.659999999999997</v>
      </c>
      <c r="E40" s="111">
        <v>5348.9999999999991</v>
      </c>
      <c r="F40" s="60" t="s">
        <v>12</v>
      </c>
    </row>
    <row r="41" spans="2:6">
      <c r="B41" s="109">
        <v>0.40864583333333332</v>
      </c>
      <c r="C41" s="110">
        <v>326</v>
      </c>
      <c r="D41" s="111">
        <v>35.68</v>
      </c>
      <c r="E41" s="111">
        <v>11631.68</v>
      </c>
      <c r="F41" s="60" t="s">
        <v>12</v>
      </c>
    </row>
    <row r="42" spans="2:6">
      <c r="B42" s="109">
        <v>0.40864583333333332</v>
      </c>
      <c r="C42" s="110">
        <v>212</v>
      </c>
      <c r="D42" s="111">
        <v>35.68</v>
      </c>
      <c r="E42" s="111">
        <v>7564.16</v>
      </c>
      <c r="F42" s="60" t="s">
        <v>12</v>
      </c>
    </row>
    <row r="43" spans="2:6">
      <c r="B43" s="109">
        <v>0.41548611111111111</v>
      </c>
      <c r="C43" s="110">
        <v>576</v>
      </c>
      <c r="D43" s="111">
        <v>35.76</v>
      </c>
      <c r="E43" s="111">
        <v>20597.759999999998</v>
      </c>
      <c r="F43" s="60" t="s">
        <v>12</v>
      </c>
    </row>
    <row r="44" spans="2:6">
      <c r="B44" s="109">
        <v>0.4168634259259259</v>
      </c>
      <c r="C44" s="110">
        <v>105</v>
      </c>
      <c r="D44" s="111">
        <v>35.74</v>
      </c>
      <c r="E44" s="111">
        <v>3752.7000000000003</v>
      </c>
      <c r="F44" s="60" t="s">
        <v>12</v>
      </c>
    </row>
    <row r="45" spans="2:6">
      <c r="B45" s="109">
        <v>0.42280092592592594</v>
      </c>
      <c r="C45" s="110">
        <v>466</v>
      </c>
      <c r="D45" s="111">
        <v>35.799999999999997</v>
      </c>
      <c r="E45" s="111">
        <v>16682.8</v>
      </c>
      <c r="F45" s="60" t="s">
        <v>12</v>
      </c>
    </row>
    <row r="46" spans="2:6">
      <c r="B46" s="109">
        <v>0.42511574074074077</v>
      </c>
      <c r="C46" s="110">
        <v>166</v>
      </c>
      <c r="D46" s="111">
        <v>35.78</v>
      </c>
      <c r="E46" s="111">
        <v>5939.4800000000005</v>
      </c>
      <c r="F46" s="60" t="s">
        <v>12</v>
      </c>
    </row>
    <row r="47" spans="2:6">
      <c r="B47" s="109">
        <v>0.42776620370370372</v>
      </c>
      <c r="C47" s="110">
        <v>219</v>
      </c>
      <c r="D47" s="111">
        <v>35.799999999999997</v>
      </c>
      <c r="E47" s="111">
        <v>7840.2</v>
      </c>
      <c r="F47" s="60" t="s">
        <v>12</v>
      </c>
    </row>
    <row r="48" spans="2:6">
      <c r="B48" s="109">
        <v>0.42898148148148146</v>
      </c>
      <c r="C48" s="110">
        <v>192</v>
      </c>
      <c r="D48" s="111">
        <v>35.78</v>
      </c>
      <c r="E48" s="111">
        <v>6869.76</v>
      </c>
      <c r="F48" s="60" t="s">
        <v>12</v>
      </c>
    </row>
    <row r="49" spans="2:6">
      <c r="B49" s="109">
        <v>0.42943287037037037</v>
      </c>
      <c r="C49" s="110">
        <v>96</v>
      </c>
      <c r="D49" s="111">
        <v>35.76</v>
      </c>
      <c r="E49" s="111">
        <v>3432.96</v>
      </c>
      <c r="F49" s="60" t="s">
        <v>12</v>
      </c>
    </row>
    <row r="50" spans="2:6">
      <c r="B50" s="109">
        <v>0.43293981481481481</v>
      </c>
      <c r="C50" s="110">
        <v>86</v>
      </c>
      <c r="D50" s="111">
        <v>35.74</v>
      </c>
      <c r="E50" s="111">
        <v>3073.6400000000003</v>
      </c>
      <c r="F50" s="60" t="s">
        <v>12</v>
      </c>
    </row>
    <row r="51" spans="2:6">
      <c r="B51" s="109">
        <v>0.43350694444444443</v>
      </c>
      <c r="C51" s="110">
        <v>154</v>
      </c>
      <c r="D51" s="111">
        <v>35.72</v>
      </c>
      <c r="E51" s="111">
        <v>5500.88</v>
      </c>
      <c r="F51" s="60" t="s">
        <v>12</v>
      </c>
    </row>
    <row r="52" spans="2:6">
      <c r="B52" s="109">
        <v>0.43641203703703701</v>
      </c>
      <c r="C52" s="110">
        <v>106</v>
      </c>
      <c r="D52" s="111">
        <v>35.76</v>
      </c>
      <c r="E52" s="111">
        <v>3790.56</v>
      </c>
      <c r="F52" s="60" t="s">
        <v>12</v>
      </c>
    </row>
    <row r="53" spans="2:6">
      <c r="B53" s="109">
        <v>0.43641203703703701</v>
      </c>
      <c r="C53" s="110">
        <v>127</v>
      </c>
      <c r="D53" s="111">
        <v>35.76</v>
      </c>
      <c r="E53" s="111">
        <v>4541.5199999999995</v>
      </c>
      <c r="F53" s="60" t="s">
        <v>12</v>
      </c>
    </row>
    <row r="54" spans="2:6">
      <c r="B54" s="109">
        <v>0.44085648148148149</v>
      </c>
      <c r="C54" s="110">
        <v>89</v>
      </c>
      <c r="D54" s="111">
        <v>35.72</v>
      </c>
      <c r="E54" s="111">
        <v>3179.08</v>
      </c>
      <c r="F54" s="60" t="s">
        <v>12</v>
      </c>
    </row>
    <row r="55" spans="2:6">
      <c r="B55" s="109">
        <v>0.44085648148148149</v>
      </c>
      <c r="C55" s="110">
        <v>183</v>
      </c>
      <c r="D55" s="111">
        <v>35.72</v>
      </c>
      <c r="E55" s="111">
        <v>6536.76</v>
      </c>
      <c r="F55" s="60" t="s">
        <v>12</v>
      </c>
    </row>
    <row r="56" spans="2:6">
      <c r="B56" s="109">
        <v>0.44469907407407405</v>
      </c>
      <c r="C56" s="110">
        <v>93</v>
      </c>
      <c r="D56" s="111">
        <v>35.700000000000003</v>
      </c>
      <c r="E56" s="111">
        <v>3320.1000000000004</v>
      </c>
      <c r="F56" s="60" t="s">
        <v>12</v>
      </c>
    </row>
    <row r="57" spans="2:6">
      <c r="B57" s="109">
        <v>0.44582175925925926</v>
      </c>
      <c r="C57" s="110">
        <v>163</v>
      </c>
      <c r="D57" s="111">
        <v>35.68</v>
      </c>
      <c r="E57" s="111">
        <v>5815.84</v>
      </c>
      <c r="F57" s="60" t="s">
        <v>12</v>
      </c>
    </row>
    <row r="58" spans="2:6">
      <c r="B58" s="109">
        <v>0.44702546296296297</v>
      </c>
      <c r="C58" s="110">
        <v>19</v>
      </c>
      <c r="D58" s="111">
        <v>35.659999999999997</v>
      </c>
      <c r="E58" s="111">
        <v>677.54</v>
      </c>
      <c r="F58" s="60" t="s">
        <v>12</v>
      </c>
    </row>
    <row r="59" spans="2:6">
      <c r="B59" s="109">
        <v>0.44734953703703706</v>
      </c>
      <c r="C59" s="110">
        <v>65</v>
      </c>
      <c r="D59" s="111">
        <v>35.659999999999997</v>
      </c>
      <c r="E59" s="111">
        <v>2317.8999999999996</v>
      </c>
      <c r="F59" s="60" t="s">
        <v>12</v>
      </c>
    </row>
    <row r="60" spans="2:6">
      <c r="B60" s="109">
        <v>0.45012731481481483</v>
      </c>
      <c r="C60" s="110">
        <v>157</v>
      </c>
      <c r="D60" s="111">
        <v>35.799999999999997</v>
      </c>
      <c r="E60" s="111">
        <v>5620.5999999999995</v>
      </c>
      <c r="F60" s="60" t="s">
        <v>12</v>
      </c>
    </row>
    <row r="61" spans="2:6">
      <c r="B61" s="109">
        <v>0.45140046296296299</v>
      </c>
      <c r="C61" s="110">
        <v>37</v>
      </c>
      <c r="D61" s="111">
        <v>35.799999999999997</v>
      </c>
      <c r="E61" s="111">
        <v>1324.6</v>
      </c>
      <c r="F61" s="60" t="s">
        <v>12</v>
      </c>
    </row>
    <row r="62" spans="2:6">
      <c r="B62" s="109">
        <v>0.45327546296296295</v>
      </c>
      <c r="C62" s="110">
        <v>160</v>
      </c>
      <c r="D62" s="111">
        <v>35.78</v>
      </c>
      <c r="E62" s="111">
        <v>5724.8</v>
      </c>
      <c r="F62" s="60" t="s">
        <v>12</v>
      </c>
    </row>
    <row r="63" spans="2:6">
      <c r="B63" s="109">
        <v>0.45731481481481484</v>
      </c>
      <c r="C63" s="110">
        <v>102</v>
      </c>
      <c r="D63" s="111">
        <v>35.74</v>
      </c>
      <c r="E63" s="111">
        <v>3645.48</v>
      </c>
      <c r="F63" s="60" t="s">
        <v>12</v>
      </c>
    </row>
    <row r="64" spans="2:6">
      <c r="B64" s="109">
        <v>0.45828703703703705</v>
      </c>
      <c r="C64" s="110">
        <v>161</v>
      </c>
      <c r="D64" s="111">
        <v>35.76</v>
      </c>
      <c r="E64" s="111">
        <v>5757.36</v>
      </c>
      <c r="F64" s="60" t="s">
        <v>12</v>
      </c>
    </row>
    <row r="65" spans="2:6">
      <c r="B65" s="109">
        <v>0.46265046296296297</v>
      </c>
      <c r="C65" s="110">
        <v>89</v>
      </c>
      <c r="D65" s="111">
        <v>35.74</v>
      </c>
      <c r="E65" s="111">
        <v>3180.86</v>
      </c>
      <c r="F65" s="60" t="s">
        <v>12</v>
      </c>
    </row>
    <row r="66" spans="2:6">
      <c r="B66" s="109">
        <v>0.46265046296296297</v>
      </c>
      <c r="C66" s="110">
        <v>180</v>
      </c>
      <c r="D66" s="111">
        <v>35.74</v>
      </c>
      <c r="E66" s="111">
        <v>6433.2000000000007</v>
      </c>
      <c r="F66" s="60" t="s">
        <v>12</v>
      </c>
    </row>
    <row r="67" spans="2:6">
      <c r="B67" s="109">
        <v>0.46886574074074072</v>
      </c>
      <c r="C67" s="110">
        <v>104</v>
      </c>
      <c r="D67" s="111">
        <v>35.72</v>
      </c>
      <c r="E67" s="111">
        <v>3714.88</v>
      </c>
      <c r="F67" s="60" t="s">
        <v>12</v>
      </c>
    </row>
    <row r="68" spans="2:6">
      <c r="B68" s="109">
        <v>0.46886574074074072</v>
      </c>
      <c r="C68" s="110">
        <v>34</v>
      </c>
      <c r="D68" s="111">
        <v>35.72</v>
      </c>
      <c r="E68" s="111">
        <v>1214.48</v>
      </c>
      <c r="F68" s="60" t="s">
        <v>12</v>
      </c>
    </row>
    <row r="69" spans="2:6">
      <c r="B69" s="109">
        <v>0.46886574074074072</v>
      </c>
      <c r="C69" s="110">
        <v>148</v>
      </c>
      <c r="D69" s="111">
        <v>35.72</v>
      </c>
      <c r="E69" s="111">
        <v>5286.5599999999995</v>
      </c>
      <c r="F69" s="60" t="s">
        <v>12</v>
      </c>
    </row>
    <row r="70" spans="2:6">
      <c r="B70" s="109">
        <v>0.47084490740740742</v>
      </c>
      <c r="C70" s="110">
        <v>110</v>
      </c>
      <c r="D70" s="111">
        <v>35.72</v>
      </c>
      <c r="E70" s="111">
        <v>3929.2</v>
      </c>
      <c r="F70" s="60" t="s">
        <v>12</v>
      </c>
    </row>
    <row r="71" spans="2:6">
      <c r="B71" s="109">
        <v>0.47212962962962962</v>
      </c>
      <c r="C71" s="110">
        <v>158</v>
      </c>
      <c r="D71" s="111">
        <v>35.700000000000003</v>
      </c>
      <c r="E71" s="111">
        <v>5640.6</v>
      </c>
      <c r="F71" s="60" t="s">
        <v>12</v>
      </c>
    </row>
    <row r="72" spans="2:6">
      <c r="B72" s="109">
        <v>0.47586805555555556</v>
      </c>
      <c r="C72" s="110">
        <v>8</v>
      </c>
      <c r="D72" s="111">
        <v>35.72</v>
      </c>
      <c r="E72" s="111">
        <v>285.76</v>
      </c>
      <c r="F72" s="60" t="s">
        <v>12</v>
      </c>
    </row>
    <row r="73" spans="2:6">
      <c r="B73" s="109">
        <v>0.47799768518518521</v>
      </c>
      <c r="C73" s="110">
        <v>286</v>
      </c>
      <c r="D73" s="111">
        <v>35.74</v>
      </c>
      <c r="E73" s="111">
        <v>10221.640000000001</v>
      </c>
      <c r="F73" s="60" t="s">
        <v>12</v>
      </c>
    </row>
    <row r="74" spans="2:6">
      <c r="B74" s="109">
        <v>0.47832175925925924</v>
      </c>
      <c r="C74" s="110">
        <v>85</v>
      </c>
      <c r="D74" s="111">
        <v>35.72</v>
      </c>
      <c r="E74" s="111">
        <v>3036.2</v>
      </c>
      <c r="F74" s="60" t="s">
        <v>12</v>
      </c>
    </row>
    <row r="75" spans="2:6">
      <c r="B75" s="109">
        <v>0.48017361111111112</v>
      </c>
      <c r="C75" s="110">
        <v>94</v>
      </c>
      <c r="D75" s="111">
        <v>35.659999999999997</v>
      </c>
      <c r="E75" s="111">
        <v>3352.0399999999995</v>
      </c>
      <c r="F75" s="60" t="s">
        <v>12</v>
      </c>
    </row>
    <row r="76" spans="2:6">
      <c r="B76" s="109">
        <v>0.48298611111111112</v>
      </c>
      <c r="C76" s="110">
        <v>84</v>
      </c>
      <c r="D76" s="111">
        <v>35.619999999999997</v>
      </c>
      <c r="E76" s="111">
        <v>2992.08</v>
      </c>
      <c r="F76" s="60" t="s">
        <v>12</v>
      </c>
    </row>
    <row r="77" spans="2:6">
      <c r="B77" s="109">
        <v>0.48405092592592591</v>
      </c>
      <c r="C77" s="110">
        <v>89</v>
      </c>
      <c r="D77" s="111">
        <v>35.6</v>
      </c>
      <c r="E77" s="111">
        <v>3168.4</v>
      </c>
      <c r="F77" s="60" t="s">
        <v>12</v>
      </c>
    </row>
    <row r="78" spans="2:6">
      <c r="B78" s="109">
        <v>0.48604166666666665</v>
      </c>
      <c r="C78" s="110">
        <v>86</v>
      </c>
      <c r="D78" s="111">
        <v>35.58</v>
      </c>
      <c r="E78" s="111">
        <v>3059.8799999999997</v>
      </c>
      <c r="F78" s="60" t="s">
        <v>12</v>
      </c>
    </row>
    <row r="79" spans="2:6">
      <c r="B79" s="109">
        <v>0.49231481481481482</v>
      </c>
      <c r="C79" s="110">
        <v>229</v>
      </c>
      <c r="D79" s="111">
        <v>35.659999999999997</v>
      </c>
      <c r="E79" s="111">
        <v>8166.1399999999994</v>
      </c>
      <c r="F79" s="60" t="s">
        <v>12</v>
      </c>
    </row>
    <row r="80" spans="2:6">
      <c r="B80" s="109">
        <v>0.49231481481481482</v>
      </c>
      <c r="C80" s="110">
        <v>13</v>
      </c>
      <c r="D80" s="111">
        <v>35.659999999999997</v>
      </c>
      <c r="E80" s="111">
        <v>463.57999999999993</v>
      </c>
      <c r="F80" s="60" t="s">
        <v>12</v>
      </c>
    </row>
    <row r="81" spans="2:6">
      <c r="B81" s="109">
        <v>0.49420138888888887</v>
      </c>
      <c r="C81" s="110">
        <v>97</v>
      </c>
      <c r="D81" s="111">
        <v>35.700000000000003</v>
      </c>
      <c r="E81" s="111">
        <v>3462.9</v>
      </c>
      <c r="F81" s="60" t="s">
        <v>12</v>
      </c>
    </row>
    <row r="82" spans="2:6">
      <c r="B82" s="109">
        <v>0.49665509259259261</v>
      </c>
      <c r="C82" s="110">
        <v>50</v>
      </c>
      <c r="D82" s="111">
        <v>35.68</v>
      </c>
      <c r="E82" s="111">
        <v>1784</v>
      </c>
      <c r="F82" s="60" t="s">
        <v>12</v>
      </c>
    </row>
    <row r="83" spans="2:6">
      <c r="B83" s="109">
        <v>0.50053240740740745</v>
      </c>
      <c r="C83" s="110">
        <v>191</v>
      </c>
      <c r="D83" s="111">
        <v>35.659999999999997</v>
      </c>
      <c r="E83" s="111">
        <v>6811.0599999999995</v>
      </c>
      <c r="F83" s="60" t="s">
        <v>12</v>
      </c>
    </row>
    <row r="84" spans="2:6">
      <c r="B84" s="109">
        <v>0.51078703703703698</v>
      </c>
      <c r="C84" s="110">
        <v>481</v>
      </c>
      <c r="D84" s="111">
        <v>35.700000000000003</v>
      </c>
      <c r="E84" s="111">
        <v>17171.7</v>
      </c>
      <c r="F84" s="60" t="s">
        <v>12</v>
      </c>
    </row>
    <row r="85" spans="2:6">
      <c r="B85" s="109">
        <v>0.51193287037037039</v>
      </c>
      <c r="C85" s="110">
        <v>50</v>
      </c>
      <c r="D85" s="111">
        <v>35.78</v>
      </c>
      <c r="E85" s="111">
        <v>1789</v>
      </c>
      <c r="F85" s="60" t="s">
        <v>12</v>
      </c>
    </row>
    <row r="86" spans="2:6">
      <c r="B86" s="109">
        <v>0.51193287037037039</v>
      </c>
      <c r="C86" s="110">
        <v>74</v>
      </c>
      <c r="D86" s="111">
        <v>35.78</v>
      </c>
      <c r="E86" s="111">
        <v>2647.7200000000003</v>
      </c>
      <c r="F86" s="60" t="s">
        <v>12</v>
      </c>
    </row>
    <row r="87" spans="2:6">
      <c r="B87" s="109">
        <v>0.51807870370370368</v>
      </c>
      <c r="C87" s="110">
        <v>163</v>
      </c>
      <c r="D87" s="111">
        <v>35.9</v>
      </c>
      <c r="E87" s="111">
        <v>5851.7</v>
      </c>
      <c r="F87" s="60" t="s">
        <v>12</v>
      </c>
    </row>
    <row r="88" spans="2:6">
      <c r="B88" s="109">
        <v>0.52121527777777776</v>
      </c>
      <c r="C88" s="110">
        <v>144</v>
      </c>
      <c r="D88" s="111">
        <v>35.880000000000003</v>
      </c>
      <c r="E88" s="111">
        <v>5166.72</v>
      </c>
      <c r="F88" s="60" t="s">
        <v>12</v>
      </c>
    </row>
    <row r="89" spans="2:6">
      <c r="B89" s="109">
        <v>0.52121527777777776</v>
      </c>
      <c r="C89" s="110">
        <v>162</v>
      </c>
      <c r="D89" s="111">
        <v>35.880000000000003</v>
      </c>
      <c r="E89" s="111">
        <v>5812.56</v>
      </c>
      <c r="F89" s="60" t="s">
        <v>12</v>
      </c>
    </row>
    <row r="90" spans="2:6">
      <c r="B90" s="109">
        <v>0.53105324074074078</v>
      </c>
      <c r="C90" s="110">
        <v>290</v>
      </c>
      <c r="D90" s="111">
        <v>35.78</v>
      </c>
      <c r="E90" s="111">
        <v>10376.200000000001</v>
      </c>
      <c r="F90" s="60" t="s">
        <v>12</v>
      </c>
    </row>
    <row r="91" spans="2:6">
      <c r="B91" s="109">
        <v>0.53599537037037037</v>
      </c>
      <c r="C91" s="110">
        <v>128</v>
      </c>
      <c r="D91" s="111">
        <v>35.72</v>
      </c>
      <c r="E91" s="111">
        <v>4572.16</v>
      </c>
      <c r="F91" s="60" t="s">
        <v>12</v>
      </c>
    </row>
    <row r="92" spans="2:6">
      <c r="B92" s="109">
        <v>0.54077546296296297</v>
      </c>
      <c r="C92" s="110">
        <v>147</v>
      </c>
      <c r="D92" s="111">
        <v>35.72</v>
      </c>
      <c r="E92" s="111">
        <v>5250.84</v>
      </c>
      <c r="F92" s="60" t="s">
        <v>12</v>
      </c>
    </row>
    <row r="93" spans="2:6">
      <c r="B93" s="109">
        <v>0.54254629629629625</v>
      </c>
      <c r="C93" s="110">
        <v>263</v>
      </c>
      <c r="D93" s="111">
        <v>35.74</v>
      </c>
      <c r="E93" s="111">
        <v>9399.6200000000008</v>
      </c>
      <c r="F93" s="60" t="s">
        <v>12</v>
      </c>
    </row>
    <row r="94" spans="2:6">
      <c r="B94" s="109">
        <v>0.54858796296296297</v>
      </c>
      <c r="C94" s="110">
        <v>212</v>
      </c>
      <c r="D94" s="111">
        <v>35.78</v>
      </c>
      <c r="E94" s="111">
        <v>7585.3600000000006</v>
      </c>
      <c r="F94" s="60" t="s">
        <v>12</v>
      </c>
    </row>
    <row r="95" spans="2:6">
      <c r="B95" s="109">
        <v>0.555150462962963</v>
      </c>
      <c r="C95" s="110">
        <v>169</v>
      </c>
      <c r="D95" s="111">
        <v>35.82</v>
      </c>
      <c r="E95" s="111">
        <v>6053.58</v>
      </c>
      <c r="F95" s="60" t="s">
        <v>12</v>
      </c>
    </row>
    <row r="96" spans="2:6">
      <c r="B96" s="109">
        <v>0.55986111111111114</v>
      </c>
      <c r="C96" s="110">
        <v>114</v>
      </c>
      <c r="D96" s="111">
        <v>35.82</v>
      </c>
      <c r="E96" s="111">
        <v>4083.48</v>
      </c>
      <c r="F96" s="60" t="s">
        <v>12</v>
      </c>
    </row>
    <row r="97" spans="2:6">
      <c r="B97" s="109">
        <v>0.56165509259259261</v>
      </c>
      <c r="C97" s="110">
        <v>109</v>
      </c>
      <c r="D97" s="111">
        <v>35.799999999999997</v>
      </c>
      <c r="E97" s="111">
        <v>3902.2</v>
      </c>
      <c r="F97" s="60" t="s">
        <v>12</v>
      </c>
    </row>
    <row r="98" spans="2:6">
      <c r="B98" s="109">
        <v>0.5653125</v>
      </c>
      <c r="C98" s="110">
        <v>3</v>
      </c>
      <c r="D98" s="111">
        <v>35.78</v>
      </c>
      <c r="E98" s="111">
        <v>107.34</v>
      </c>
      <c r="F98" s="60" t="s">
        <v>12</v>
      </c>
    </row>
    <row r="99" spans="2:6">
      <c r="B99" s="109">
        <v>0.5653125</v>
      </c>
      <c r="C99" s="110">
        <v>196</v>
      </c>
      <c r="D99" s="111">
        <v>35.78</v>
      </c>
      <c r="E99" s="111">
        <v>7012.88</v>
      </c>
      <c r="F99" s="60" t="s">
        <v>12</v>
      </c>
    </row>
    <row r="100" spans="2:6">
      <c r="B100" s="109">
        <v>0.57234953703703706</v>
      </c>
      <c r="C100" s="110">
        <v>128</v>
      </c>
      <c r="D100" s="111">
        <v>35.86</v>
      </c>
      <c r="E100" s="111">
        <v>4590.08</v>
      </c>
      <c r="F100" s="60" t="s">
        <v>12</v>
      </c>
    </row>
    <row r="101" spans="2:6">
      <c r="B101" s="109">
        <v>0.57453703703703707</v>
      </c>
      <c r="C101" s="110">
        <v>166</v>
      </c>
      <c r="D101" s="111">
        <v>35.94</v>
      </c>
      <c r="E101" s="111">
        <v>5966.04</v>
      </c>
      <c r="F101" s="60" t="s">
        <v>12</v>
      </c>
    </row>
    <row r="102" spans="2:6">
      <c r="B102" s="109">
        <v>0.57771990740740742</v>
      </c>
      <c r="C102" s="110">
        <v>122</v>
      </c>
      <c r="D102" s="111">
        <v>36</v>
      </c>
      <c r="E102" s="111">
        <v>4392</v>
      </c>
      <c r="F102" s="60" t="s">
        <v>12</v>
      </c>
    </row>
    <row r="103" spans="2:6">
      <c r="B103" s="109">
        <v>0.58383101851851849</v>
      </c>
      <c r="C103" s="110">
        <v>7</v>
      </c>
      <c r="D103" s="111">
        <v>36.1</v>
      </c>
      <c r="E103" s="111">
        <v>252.70000000000002</v>
      </c>
      <c r="F103" s="60" t="s">
        <v>12</v>
      </c>
    </row>
    <row r="104" spans="2:6">
      <c r="B104" s="109">
        <v>0.58383101851851849</v>
      </c>
      <c r="C104" s="110">
        <v>122</v>
      </c>
      <c r="D104" s="111">
        <v>36.1</v>
      </c>
      <c r="E104" s="111">
        <v>4404.2</v>
      </c>
      <c r="F104" s="60" t="s">
        <v>12</v>
      </c>
    </row>
    <row r="105" spans="2:6">
      <c r="B105" s="109">
        <v>0.58554398148148146</v>
      </c>
      <c r="C105" s="110">
        <v>11</v>
      </c>
      <c r="D105" s="111">
        <v>36.119999999999997</v>
      </c>
      <c r="E105" s="111">
        <v>397.32</v>
      </c>
      <c r="F105" s="60" t="s">
        <v>12</v>
      </c>
    </row>
    <row r="106" spans="2:6">
      <c r="B106" s="109">
        <v>0.588287037037037</v>
      </c>
      <c r="C106" s="110">
        <v>179</v>
      </c>
      <c r="D106" s="111">
        <v>36.18</v>
      </c>
      <c r="E106" s="111">
        <v>6476.22</v>
      </c>
      <c r="F106" s="60" t="s">
        <v>12</v>
      </c>
    </row>
    <row r="107" spans="2:6">
      <c r="B107" s="109">
        <v>0.5903356481481481</v>
      </c>
      <c r="C107" s="110">
        <v>130</v>
      </c>
      <c r="D107" s="111">
        <v>36.159999999999997</v>
      </c>
      <c r="E107" s="111">
        <v>4700.7999999999993</v>
      </c>
      <c r="F107" s="60" t="s">
        <v>12</v>
      </c>
    </row>
    <row r="108" spans="2:6">
      <c r="B108" s="109">
        <v>0.5951157407407407</v>
      </c>
      <c r="C108" s="110">
        <v>275</v>
      </c>
      <c r="D108" s="111">
        <v>36.200000000000003</v>
      </c>
      <c r="E108" s="111">
        <v>9955</v>
      </c>
      <c r="F108" s="60" t="s">
        <v>12</v>
      </c>
    </row>
    <row r="109" spans="2:6">
      <c r="B109" s="109">
        <v>0.59983796296296299</v>
      </c>
      <c r="C109" s="110">
        <v>89</v>
      </c>
      <c r="D109" s="111">
        <v>36.22</v>
      </c>
      <c r="E109" s="111">
        <v>3223.58</v>
      </c>
      <c r="F109" s="60" t="s">
        <v>12</v>
      </c>
    </row>
    <row r="110" spans="2:6">
      <c r="B110" s="109">
        <v>0.60903935185185187</v>
      </c>
      <c r="C110" s="110">
        <v>344</v>
      </c>
      <c r="D110" s="111">
        <v>36.340000000000003</v>
      </c>
      <c r="E110" s="111">
        <v>12500.960000000001</v>
      </c>
      <c r="F110" s="60" t="s">
        <v>12</v>
      </c>
    </row>
    <row r="111" spans="2:6">
      <c r="B111" s="109">
        <v>0.61182870370370368</v>
      </c>
      <c r="C111" s="110">
        <v>113</v>
      </c>
      <c r="D111" s="111">
        <v>36.36</v>
      </c>
      <c r="E111" s="111">
        <v>4108.68</v>
      </c>
      <c r="F111" s="60" t="s">
        <v>12</v>
      </c>
    </row>
    <row r="112" spans="2:6">
      <c r="B112" s="109">
        <v>0.61182870370370368</v>
      </c>
      <c r="C112" s="110">
        <v>68</v>
      </c>
      <c r="D112" s="111">
        <v>36.36</v>
      </c>
      <c r="E112" s="111">
        <v>2472.48</v>
      </c>
      <c r="F112" s="60" t="s">
        <v>12</v>
      </c>
    </row>
    <row r="113" spans="2:6">
      <c r="B113" s="109">
        <v>0.61357638888888888</v>
      </c>
      <c r="C113" s="110">
        <v>211</v>
      </c>
      <c r="D113" s="111">
        <v>36.340000000000003</v>
      </c>
      <c r="E113" s="111">
        <v>7667.7400000000007</v>
      </c>
      <c r="F113" s="60" t="s">
        <v>12</v>
      </c>
    </row>
    <row r="114" spans="2:6">
      <c r="B114" s="109">
        <v>0.61439814814814819</v>
      </c>
      <c r="C114" s="110">
        <v>86</v>
      </c>
      <c r="D114" s="111">
        <v>36.299999999999997</v>
      </c>
      <c r="E114" s="111">
        <v>3121.7999999999997</v>
      </c>
      <c r="F114" s="60" t="s">
        <v>12</v>
      </c>
    </row>
    <row r="115" spans="2:6">
      <c r="B115" s="109">
        <v>0.61943287037037043</v>
      </c>
      <c r="C115" s="110">
        <v>48</v>
      </c>
      <c r="D115" s="111">
        <v>36.299999999999997</v>
      </c>
      <c r="E115" s="111">
        <v>1742.3999999999999</v>
      </c>
      <c r="F115" s="60" t="s">
        <v>12</v>
      </c>
    </row>
    <row r="116" spans="2:6">
      <c r="B116" s="109">
        <v>0.62172453703703701</v>
      </c>
      <c r="C116" s="110">
        <v>315</v>
      </c>
      <c r="D116" s="111">
        <v>36.28</v>
      </c>
      <c r="E116" s="111">
        <v>11428.2</v>
      </c>
      <c r="F116" s="60" t="s">
        <v>12</v>
      </c>
    </row>
    <row r="117" spans="2:6">
      <c r="B117" s="109">
        <v>0.62434027777777779</v>
      </c>
      <c r="C117" s="110">
        <v>50</v>
      </c>
      <c r="D117" s="111">
        <v>36.299999999999997</v>
      </c>
      <c r="E117" s="111">
        <v>1814.9999999999998</v>
      </c>
      <c r="F117" s="60" t="s">
        <v>12</v>
      </c>
    </row>
    <row r="118" spans="2:6">
      <c r="B118" s="109">
        <v>0.62434027777777779</v>
      </c>
      <c r="C118" s="110">
        <v>67</v>
      </c>
      <c r="D118" s="111">
        <v>36.299999999999997</v>
      </c>
      <c r="E118" s="111">
        <v>2432.1</v>
      </c>
      <c r="F118" s="60" t="s">
        <v>12</v>
      </c>
    </row>
    <row r="119" spans="2:6">
      <c r="B119" s="109">
        <v>0.62613425925925925</v>
      </c>
      <c r="C119" s="110">
        <v>220</v>
      </c>
      <c r="D119" s="111">
        <v>36.28</v>
      </c>
      <c r="E119" s="111">
        <v>7981.6</v>
      </c>
      <c r="F119" s="60" t="s">
        <v>12</v>
      </c>
    </row>
    <row r="120" spans="2:6">
      <c r="B120" s="109">
        <v>0.62866898148148154</v>
      </c>
      <c r="C120" s="110">
        <v>146</v>
      </c>
      <c r="D120" s="111">
        <v>36.28</v>
      </c>
      <c r="E120" s="111">
        <v>5296.88</v>
      </c>
      <c r="F120" s="60" t="s">
        <v>12</v>
      </c>
    </row>
    <row r="121" spans="2:6">
      <c r="B121" s="109">
        <v>0.62982638888888887</v>
      </c>
      <c r="C121" s="110">
        <v>167</v>
      </c>
      <c r="D121" s="111">
        <v>36.26</v>
      </c>
      <c r="E121" s="111">
        <v>6055.42</v>
      </c>
      <c r="F121" s="60" t="s">
        <v>12</v>
      </c>
    </row>
    <row r="122" spans="2:6">
      <c r="B122" s="109">
        <v>0.63130787037037039</v>
      </c>
      <c r="C122" s="110">
        <v>90</v>
      </c>
      <c r="D122" s="111">
        <v>36.24</v>
      </c>
      <c r="E122" s="111">
        <v>3261.6000000000004</v>
      </c>
      <c r="F122" s="60" t="s">
        <v>12</v>
      </c>
    </row>
    <row r="123" spans="2:6">
      <c r="B123" s="109">
        <v>0.63359953703703709</v>
      </c>
      <c r="C123" s="110">
        <v>80</v>
      </c>
      <c r="D123" s="111">
        <v>36.24</v>
      </c>
      <c r="E123" s="111">
        <v>2899.2000000000003</v>
      </c>
      <c r="F123" s="60" t="s">
        <v>12</v>
      </c>
    </row>
    <row r="124" spans="2:6">
      <c r="B124" s="109">
        <v>0.63359953703703709</v>
      </c>
      <c r="C124" s="110">
        <v>6</v>
      </c>
      <c r="D124" s="111">
        <v>36.24</v>
      </c>
      <c r="E124" s="111">
        <v>217.44</v>
      </c>
      <c r="F124" s="60" t="s">
        <v>12</v>
      </c>
    </row>
    <row r="125" spans="2:6">
      <c r="B125" s="109">
        <v>0.63460648148148147</v>
      </c>
      <c r="C125" s="110">
        <v>25</v>
      </c>
      <c r="D125" s="111">
        <v>36.26</v>
      </c>
      <c r="E125" s="111">
        <v>906.5</v>
      </c>
      <c r="F125" s="60" t="s">
        <v>12</v>
      </c>
    </row>
    <row r="126" spans="2:6">
      <c r="B126" s="109">
        <v>0.63460648148148147</v>
      </c>
      <c r="C126" s="110">
        <v>88</v>
      </c>
      <c r="D126" s="111">
        <v>36.26</v>
      </c>
      <c r="E126" s="111">
        <v>3190.8799999999997</v>
      </c>
      <c r="F126" s="60" t="s">
        <v>12</v>
      </c>
    </row>
    <row r="127" spans="2:6">
      <c r="B127" s="109">
        <v>0.63792824074074073</v>
      </c>
      <c r="C127" s="110">
        <v>77</v>
      </c>
      <c r="D127" s="111">
        <v>36.26</v>
      </c>
      <c r="E127" s="111">
        <v>2792.02</v>
      </c>
      <c r="F127" s="60" t="s">
        <v>12</v>
      </c>
    </row>
    <row r="128" spans="2:6">
      <c r="B128" s="109">
        <v>0.63792824074074073</v>
      </c>
      <c r="C128" s="110">
        <v>81</v>
      </c>
      <c r="D128" s="111">
        <v>36.26</v>
      </c>
      <c r="E128" s="111">
        <v>2937.06</v>
      </c>
      <c r="F128" s="60" t="s">
        <v>12</v>
      </c>
    </row>
    <row r="129" spans="2:6">
      <c r="B129" s="109">
        <v>0.64530092592592592</v>
      </c>
      <c r="C129" s="110">
        <v>771</v>
      </c>
      <c r="D129" s="111">
        <v>36.26</v>
      </c>
      <c r="E129" s="111">
        <v>27956.46</v>
      </c>
      <c r="F129" s="60" t="s">
        <v>12</v>
      </c>
    </row>
    <row r="130" spans="2:6">
      <c r="B130" s="109">
        <v>0.64674768518518522</v>
      </c>
      <c r="C130" s="110">
        <v>174</v>
      </c>
      <c r="D130" s="111">
        <v>36.200000000000003</v>
      </c>
      <c r="E130" s="111">
        <v>6298.8</v>
      </c>
      <c r="F130" s="60" t="s">
        <v>12</v>
      </c>
    </row>
    <row r="131" spans="2:6">
      <c r="B131" s="109">
        <v>0.65280092592592598</v>
      </c>
      <c r="C131" s="110">
        <v>50</v>
      </c>
      <c r="D131" s="111">
        <v>36.380000000000003</v>
      </c>
      <c r="E131" s="111">
        <v>1819.0000000000002</v>
      </c>
      <c r="F131" s="60" t="s">
        <v>12</v>
      </c>
    </row>
    <row r="132" spans="2:6">
      <c r="B132" s="109">
        <v>0.65280092592592598</v>
      </c>
      <c r="C132" s="110">
        <v>361</v>
      </c>
      <c r="D132" s="111">
        <v>36.380000000000003</v>
      </c>
      <c r="E132" s="111">
        <v>13133.18</v>
      </c>
      <c r="F132" s="60" t="s">
        <v>12</v>
      </c>
    </row>
    <row r="133" spans="2:6">
      <c r="B133" s="109">
        <v>0.65302083333333338</v>
      </c>
      <c r="C133" s="110">
        <v>767</v>
      </c>
      <c r="D133" s="111">
        <v>36.36</v>
      </c>
      <c r="E133" s="111">
        <v>27888.12</v>
      </c>
      <c r="F133" s="60" t="s">
        <v>12</v>
      </c>
    </row>
    <row r="134" spans="2:6">
      <c r="B134" s="109">
        <v>0.65371527777777783</v>
      </c>
      <c r="C134" s="110">
        <v>121</v>
      </c>
      <c r="D134" s="111">
        <v>36.32</v>
      </c>
      <c r="E134" s="111">
        <v>4394.72</v>
      </c>
      <c r="F134" s="60" t="s">
        <v>12</v>
      </c>
    </row>
    <row r="135" spans="2:6">
      <c r="B135" s="109">
        <v>0.65481481481481485</v>
      </c>
      <c r="C135" s="110">
        <v>87</v>
      </c>
      <c r="D135" s="111">
        <v>36.28</v>
      </c>
      <c r="E135" s="111">
        <v>3156.36</v>
      </c>
      <c r="F135" s="60" t="s">
        <v>12</v>
      </c>
    </row>
    <row r="136" spans="2:6">
      <c r="B136" s="109">
        <v>0.65956018518518522</v>
      </c>
      <c r="C136" s="110">
        <v>29</v>
      </c>
      <c r="D136" s="111">
        <v>36.36</v>
      </c>
      <c r="E136" s="111">
        <v>1054.44</v>
      </c>
      <c r="F136" s="60" t="s">
        <v>12</v>
      </c>
    </row>
    <row r="137" spans="2:6">
      <c r="B137" s="109">
        <v>0.65957175925925926</v>
      </c>
      <c r="C137" s="110">
        <v>330</v>
      </c>
      <c r="D137" s="111">
        <v>36.36</v>
      </c>
      <c r="E137" s="111">
        <v>11998.8</v>
      </c>
      <c r="F137" s="60" t="s">
        <v>12</v>
      </c>
    </row>
    <row r="138" spans="2:6">
      <c r="B138" s="109">
        <v>0.66430555555555559</v>
      </c>
      <c r="C138" s="110">
        <v>487</v>
      </c>
      <c r="D138" s="111">
        <v>36.380000000000003</v>
      </c>
      <c r="E138" s="111">
        <v>17717.060000000001</v>
      </c>
      <c r="F138" s="60" t="s">
        <v>12</v>
      </c>
    </row>
    <row r="139" spans="2:6">
      <c r="B139" s="109">
        <v>0.66526620370370371</v>
      </c>
      <c r="C139" s="110">
        <v>280</v>
      </c>
      <c r="D139" s="111">
        <v>36.340000000000003</v>
      </c>
      <c r="E139" s="111">
        <v>10175.200000000001</v>
      </c>
      <c r="F139" s="60" t="s">
        <v>12</v>
      </c>
    </row>
    <row r="140" spans="2:6">
      <c r="B140" s="109">
        <v>0.669525462962963</v>
      </c>
      <c r="C140" s="110">
        <v>28</v>
      </c>
      <c r="D140" s="111">
        <v>36.4</v>
      </c>
      <c r="E140" s="111">
        <v>1019.1999999999999</v>
      </c>
      <c r="F140" s="60" t="s">
        <v>12</v>
      </c>
    </row>
    <row r="141" spans="2:6">
      <c r="B141" s="109">
        <v>0.669525462962963</v>
      </c>
      <c r="C141" s="110">
        <v>476</v>
      </c>
      <c r="D141" s="111">
        <v>36.4</v>
      </c>
      <c r="E141" s="111">
        <v>17326.399999999998</v>
      </c>
      <c r="F141" s="60" t="s">
        <v>12</v>
      </c>
    </row>
    <row r="142" spans="2:6">
      <c r="B142" s="109">
        <v>0.67292824074074076</v>
      </c>
      <c r="C142" s="110">
        <v>459</v>
      </c>
      <c r="D142" s="111">
        <v>36.42</v>
      </c>
      <c r="E142" s="111">
        <v>16716.780000000002</v>
      </c>
      <c r="F142" s="60" t="s">
        <v>12</v>
      </c>
    </row>
    <row r="143" spans="2:6">
      <c r="B143" s="109">
        <v>0.67564814814814811</v>
      </c>
      <c r="C143" s="110">
        <v>314</v>
      </c>
      <c r="D143" s="111">
        <v>36.4</v>
      </c>
      <c r="E143" s="111">
        <v>11429.6</v>
      </c>
      <c r="F143" s="60" t="s">
        <v>12</v>
      </c>
    </row>
    <row r="144" spans="2:6">
      <c r="B144" s="109">
        <v>0.6761921296296296</v>
      </c>
      <c r="C144" s="110">
        <v>383</v>
      </c>
      <c r="D144" s="111">
        <v>36.4</v>
      </c>
      <c r="E144" s="111">
        <v>13941.199999999999</v>
      </c>
      <c r="F144" s="60" t="s">
        <v>12</v>
      </c>
    </row>
    <row r="145" spans="2:6">
      <c r="B145" s="109">
        <v>0.67732638888888885</v>
      </c>
      <c r="C145" s="110">
        <v>90</v>
      </c>
      <c r="D145" s="111">
        <v>36.380000000000003</v>
      </c>
      <c r="E145" s="111">
        <v>3274.2000000000003</v>
      </c>
      <c r="F145" s="60" t="s">
        <v>12</v>
      </c>
    </row>
    <row r="146" spans="2:6">
      <c r="B146" s="109">
        <v>0.68025462962962968</v>
      </c>
      <c r="C146" s="110">
        <v>166</v>
      </c>
      <c r="D146" s="111">
        <v>36.44</v>
      </c>
      <c r="E146" s="111">
        <v>6049.04</v>
      </c>
      <c r="F146" s="60" t="s">
        <v>12</v>
      </c>
    </row>
    <row r="147" spans="2:6">
      <c r="B147" s="109">
        <v>0.68546296296296294</v>
      </c>
      <c r="C147" s="110">
        <v>102</v>
      </c>
      <c r="D147" s="111">
        <v>36.46</v>
      </c>
      <c r="E147" s="111">
        <v>3718.92</v>
      </c>
      <c r="F147" s="60" t="s">
        <v>12</v>
      </c>
    </row>
    <row r="148" spans="2:6">
      <c r="B148" s="109">
        <v>0.68559027777777781</v>
      </c>
      <c r="C148" s="110">
        <v>50</v>
      </c>
      <c r="D148" s="111">
        <v>36.46</v>
      </c>
      <c r="E148" s="111">
        <v>1823</v>
      </c>
      <c r="F148" s="60" t="s">
        <v>12</v>
      </c>
    </row>
    <row r="149" spans="2:6">
      <c r="B149" s="109">
        <v>0.68607638888888889</v>
      </c>
      <c r="C149" s="110">
        <v>348</v>
      </c>
      <c r="D149" s="111">
        <v>36.46</v>
      </c>
      <c r="E149" s="111">
        <v>12688.08</v>
      </c>
      <c r="F149" s="60" t="s">
        <v>12</v>
      </c>
    </row>
    <row r="150" spans="2:6">
      <c r="B150" s="109">
        <v>0.68657407407407411</v>
      </c>
      <c r="C150" s="110">
        <v>177</v>
      </c>
      <c r="D150" s="111">
        <v>36.44</v>
      </c>
      <c r="E150" s="111">
        <v>6449.8799999999992</v>
      </c>
      <c r="F150" s="60" t="s">
        <v>12</v>
      </c>
    </row>
    <row r="151" spans="2:6">
      <c r="B151" s="109">
        <v>0.689849537037037</v>
      </c>
      <c r="C151" s="110">
        <v>116</v>
      </c>
      <c r="D151" s="111">
        <v>36.42</v>
      </c>
      <c r="E151" s="111">
        <v>4224.72</v>
      </c>
      <c r="F151" s="60" t="s">
        <v>12</v>
      </c>
    </row>
    <row r="152" spans="2:6">
      <c r="B152" s="109">
        <v>0.69107638888888889</v>
      </c>
      <c r="C152" s="110">
        <v>355</v>
      </c>
      <c r="D152" s="111">
        <v>36.44</v>
      </c>
      <c r="E152" s="111">
        <v>12936.199999999999</v>
      </c>
      <c r="F152" s="60" t="s">
        <v>12</v>
      </c>
    </row>
    <row r="153" spans="2:6">
      <c r="B153" s="109">
        <v>0.69631944444444449</v>
      </c>
      <c r="C153" s="110">
        <v>197</v>
      </c>
      <c r="D153" s="111">
        <v>36.44</v>
      </c>
      <c r="E153" s="111">
        <v>7178.6799999999994</v>
      </c>
      <c r="F153" s="60" t="s">
        <v>12</v>
      </c>
    </row>
    <row r="154" spans="2:6">
      <c r="B154" s="109">
        <v>0.69631944444444449</v>
      </c>
      <c r="C154" s="110">
        <v>206</v>
      </c>
      <c r="D154" s="111">
        <v>36.44</v>
      </c>
      <c r="E154" s="111">
        <v>7506.6399999999994</v>
      </c>
      <c r="F154" s="60" t="s">
        <v>12</v>
      </c>
    </row>
    <row r="155" spans="2:6">
      <c r="B155" s="109">
        <v>0.70163194444444443</v>
      </c>
      <c r="C155" s="110">
        <v>21</v>
      </c>
      <c r="D155" s="111">
        <v>36.4</v>
      </c>
      <c r="E155" s="111">
        <v>764.4</v>
      </c>
      <c r="F155" s="60" t="s">
        <v>12</v>
      </c>
    </row>
    <row r="156" spans="2:6">
      <c r="B156" s="109">
        <v>0.70204861111111116</v>
      </c>
      <c r="C156" s="110">
        <v>117</v>
      </c>
      <c r="D156" s="111">
        <v>36.4</v>
      </c>
      <c r="E156" s="111">
        <v>4258.8</v>
      </c>
      <c r="F156" s="60" t="s">
        <v>12</v>
      </c>
    </row>
    <row r="157" spans="2:6">
      <c r="B157" s="109">
        <v>0.70204861111111116</v>
      </c>
      <c r="C157" s="110">
        <v>22</v>
      </c>
      <c r="D157" s="111">
        <v>36.4</v>
      </c>
      <c r="E157" s="111">
        <v>800.8</v>
      </c>
      <c r="F157" s="60" t="s">
        <v>12</v>
      </c>
    </row>
    <row r="158" spans="2:6">
      <c r="B158" s="109">
        <v>0.70336805555555559</v>
      </c>
      <c r="C158" s="110">
        <v>126</v>
      </c>
      <c r="D158" s="111">
        <v>36.4</v>
      </c>
      <c r="E158" s="111">
        <v>4586.3999999999996</v>
      </c>
      <c r="F158" s="60" t="s">
        <v>12</v>
      </c>
    </row>
    <row r="159" spans="2:6">
      <c r="B159" s="109">
        <v>0.70336805555555559</v>
      </c>
      <c r="C159" s="110">
        <v>355</v>
      </c>
      <c r="D159" s="111">
        <v>36.4</v>
      </c>
      <c r="E159" s="111">
        <v>12922</v>
      </c>
      <c r="F159" s="60" t="s">
        <v>12</v>
      </c>
    </row>
    <row r="160" spans="2:6">
      <c r="B160" s="109">
        <v>0.71215277777777775</v>
      </c>
      <c r="C160" s="110">
        <v>20</v>
      </c>
      <c r="D160" s="111">
        <v>36.46</v>
      </c>
      <c r="E160" s="111">
        <v>729.2</v>
      </c>
      <c r="F160" s="60" t="s">
        <v>12</v>
      </c>
    </row>
    <row r="161" spans="2:6">
      <c r="B161" s="109">
        <v>0.71215277777777775</v>
      </c>
      <c r="C161" s="110">
        <v>423</v>
      </c>
      <c r="D161" s="111">
        <v>36.46</v>
      </c>
      <c r="E161" s="111">
        <v>15422.58</v>
      </c>
      <c r="F161" s="60" t="s">
        <v>12</v>
      </c>
    </row>
    <row r="162" spans="2:6">
      <c r="B162" s="109">
        <v>0.71215277777777775</v>
      </c>
      <c r="C162" s="110">
        <v>211</v>
      </c>
      <c r="D162" s="111">
        <v>36.46</v>
      </c>
      <c r="E162" s="111">
        <v>7693.06</v>
      </c>
      <c r="F162" s="60" t="s">
        <v>12</v>
      </c>
    </row>
    <row r="163" spans="2:6">
      <c r="B163" s="109">
        <v>0.71322916666666669</v>
      </c>
      <c r="C163" s="110">
        <v>150</v>
      </c>
      <c r="D163" s="111">
        <v>36.46</v>
      </c>
      <c r="E163" s="111">
        <v>5469</v>
      </c>
      <c r="F163" s="60" t="s">
        <v>12</v>
      </c>
    </row>
    <row r="164" spans="2:6">
      <c r="B164" s="109">
        <v>0.71378472222222222</v>
      </c>
      <c r="C164" s="110">
        <v>98</v>
      </c>
      <c r="D164" s="111">
        <v>36.46</v>
      </c>
      <c r="E164" s="111">
        <v>3573.08</v>
      </c>
      <c r="F164" s="60" t="s">
        <v>12</v>
      </c>
    </row>
    <row r="165" spans="2:6">
      <c r="B165" s="109">
        <v>0.71378472222222222</v>
      </c>
      <c r="C165" s="110">
        <v>13</v>
      </c>
      <c r="D165" s="111">
        <v>36.46</v>
      </c>
      <c r="E165" s="111">
        <v>473.98</v>
      </c>
      <c r="F165" s="60" t="s">
        <v>12</v>
      </c>
    </row>
    <row r="166" spans="2:6">
      <c r="B166" s="109">
        <v>0.71378472222222222</v>
      </c>
      <c r="C166" s="110">
        <v>169</v>
      </c>
      <c r="D166" s="111">
        <v>36.46</v>
      </c>
      <c r="E166" s="111">
        <v>6161.74</v>
      </c>
      <c r="F166" s="60" t="s">
        <v>12</v>
      </c>
    </row>
    <row r="167" spans="2:6">
      <c r="B167" s="109">
        <v>0.71378472222222222</v>
      </c>
      <c r="C167" s="110">
        <v>84</v>
      </c>
      <c r="D167" s="111">
        <v>36.46</v>
      </c>
      <c r="E167" s="111">
        <v>3062.64</v>
      </c>
      <c r="F167" s="60" t="s">
        <v>12</v>
      </c>
    </row>
    <row r="168" spans="2:6">
      <c r="B168" s="109">
        <v>0.71438657407407402</v>
      </c>
      <c r="C168" s="110">
        <v>125</v>
      </c>
      <c r="D168" s="111">
        <v>36.44</v>
      </c>
      <c r="E168" s="111">
        <v>4555</v>
      </c>
      <c r="F168" s="60" t="s">
        <v>12</v>
      </c>
    </row>
    <row r="169" spans="2:6">
      <c r="B169" s="109">
        <v>0.71504629629629635</v>
      </c>
      <c r="C169" s="110">
        <v>1</v>
      </c>
      <c r="D169" s="111">
        <v>36.44</v>
      </c>
      <c r="E169" s="111">
        <v>36.44</v>
      </c>
      <c r="F169" s="60" t="s">
        <v>12</v>
      </c>
    </row>
    <row r="170" spans="2:6">
      <c r="B170" s="109">
        <v>0.71754629629629629</v>
      </c>
      <c r="C170" s="110">
        <v>54</v>
      </c>
      <c r="D170" s="111">
        <v>36.54</v>
      </c>
      <c r="E170" s="111">
        <v>1973.1599999999999</v>
      </c>
      <c r="F170" s="60" t="s">
        <v>12</v>
      </c>
    </row>
    <row r="171" spans="2:6">
      <c r="B171" s="109"/>
      <c r="C171" s="110"/>
      <c r="D171" s="111"/>
      <c r="E171" s="111"/>
      <c r="F171" s="60"/>
    </row>
    <row r="172" spans="2:6">
      <c r="B172" s="109"/>
      <c r="C172" s="110"/>
      <c r="D172" s="111"/>
      <c r="E172" s="111"/>
      <c r="F172" s="60"/>
    </row>
    <row r="173" spans="2:6">
      <c r="B173" s="109"/>
      <c r="C173" s="110"/>
      <c r="D173" s="111"/>
      <c r="E173" s="111"/>
      <c r="F173" s="60"/>
    </row>
    <row r="174" spans="2:6">
      <c r="B174" s="109"/>
      <c r="C174" s="110"/>
      <c r="D174" s="111"/>
      <c r="E174" s="111"/>
      <c r="F174" s="60"/>
    </row>
    <row r="175" spans="2:6">
      <c r="B175" s="109"/>
      <c r="C175" s="110"/>
      <c r="D175" s="111"/>
      <c r="E175" s="111"/>
      <c r="F175" s="60"/>
    </row>
    <row r="176" spans="2:6">
      <c r="B176" s="109"/>
      <c r="C176" s="110"/>
      <c r="D176" s="111"/>
      <c r="E176" s="111"/>
      <c r="F176" s="60"/>
    </row>
    <row r="177" spans="2:6">
      <c r="B177" s="109"/>
      <c r="C177" s="110"/>
      <c r="D177" s="111"/>
      <c r="E177" s="111"/>
      <c r="F177" s="60"/>
    </row>
    <row r="178" spans="2:6">
      <c r="B178" s="109"/>
      <c r="C178" s="110"/>
      <c r="D178" s="111"/>
      <c r="E178" s="111"/>
      <c r="F178" s="60"/>
    </row>
    <row r="179" spans="2:6">
      <c r="B179" s="109"/>
      <c r="C179" s="110"/>
      <c r="D179" s="111"/>
      <c r="E179" s="111"/>
      <c r="F179" s="60"/>
    </row>
    <row r="180" spans="2:6">
      <c r="B180" s="109"/>
      <c r="C180" s="110"/>
      <c r="D180" s="111"/>
      <c r="E180" s="111"/>
      <c r="F180" s="60"/>
    </row>
    <row r="181" spans="2:6">
      <c r="B181" s="109"/>
      <c r="C181" s="110"/>
      <c r="D181" s="111"/>
      <c r="E181" s="111"/>
      <c r="F181" s="60"/>
    </row>
    <row r="182" spans="2:6">
      <c r="B182" s="109"/>
      <c r="C182" s="110"/>
      <c r="D182" s="111"/>
      <c r="E182" s="111"/>
      <c r="F182" s="60"/>
    </row>
    <row r="183" spans="2:6">
      <c r="B183" s="109"/>
      <c r="C183" s="110"/>
      <c r="D183" s="111"/>
      <c r="E183" s="111"/>
      <c r="F183" s="60"/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  <row r="330" spans="2:6">
      <c r="B330" s="109"/>
      <c r="C330" s="110"/>
      <c r="D330" s="111"/>
      <c r="E330" s="111"/>
      <c r="F330" s="60"/>
    </row>
    <row r="331" spans="2:6">
      <c r="B331" s="109"/>
      <c r="C331" s="110"/>
      <c r="D331" s="111"/>
      <c r="E331" s="111"/>
      <c r="F331" s="60"/>
    </row>
    <row r="332" spans="2:6">
      <c r="B332" s="109"/>
      <c r="C332" s="110"/>
      <c r="D332" s="111"/>
      <c r="E332" s="111"/>
      <c r="F332" s="60"/>
    </row>
    <row r="333" spans="2:6">
      <c r="B333" s="109"/>
      <c r="C333" s="110"/>
      <c r="D333" s="111"/>
      <c r="E333" s="111"/>
      <c r="F333" s="60"/>
    </row>
    <row r="334" spans="2:6">
      <c r="B334" s="109"/>
      <c r="C334" s="110"/>
      <c r="D334" s="111"/>
      <c r="E334" s="111"/>
      <c r="F334" s="60"/>
    </row>
    <row r="335" spans="2:6">
      <c r="B335" s="109"/>
      <c r="C335" s="110"/>
      <c r="D335" s="111"/>
      <c r="E335" s="111"/>
      <c r="F335" s="60"/>
    </row>
    <row r="336" spans="2:6">
      <c r="B336" s="109"/>
      <c r="C336" s="110"/>
      <c r="D336" s="111"/>
      <c r="E336" s="111"/>
      <c r="F336" s="60"/>
    </row>
    <row r="337" spans="2:6">
      <c r="B337" s="109"/>
      <c r="C337" s="110"/>
      <c r="D337" s="111"/>
      <c r="E337" s="111"/>
      <c r="F337" s="60"/>
    </row>
    <row r="338" spans="2:6">
      <c r="B338" s="109"/>
      <c r="C338" s="110"/>
      <c r="D338" s="111"/>
      <c r="E338" s="111"/>
      <c r="F338" s="60"/>
    </row>
    <row r="339" spans="2:6">
      <c r="B339" s="109"/>
      <c r="C339" s="110"/>
      <c r="D339" s="111"/>
      <c r="E339" s="111"/>
      <c r="F339" s="60"/>
    </row>
    <row r="340" spans="2:6">
      <c r="B340" s="109"/>
      <c r="C340" s="110"/>
      <c r="D340" s="111"/>
      <c r="E340" s="111"/>
      <c r="F340" s="60"/>
    </row>
    <row r="341" spans="2:6">
      <c r="B341" s="109"/>
      <c r="C341" s="110"/>
      <c r="D341" s="111"/>
      <c r="E341" s="111"/>
      <c r="F341" s="60"/>
    </row>
    <row r="342" spans="2:6">
      <c r="B342" s="109"/>
      <c r="C342" s="110"/>
      <c r="D342" s="111"/>
      <c r="E342" s="111"/>
      <c r="F342" s="60"/>
    </row>
    <row r="343" spans="2:6">
      <c r="B343" s="109"/>
      <c r="C343" s="110"/>
      <c r="D343" s="111"/>
      <c r="E343" s="111"/>
      <c r="F343" s="60"/>
    </row>
    <row r="344" spans="2:6">
      <c r="B344" s="109"/>
      <c r="C344" s="110"/>
      <c r="D344" s="111"/>
      <c r="E344" s="111"/>
      <c r="F344" s="60"/>
    </row>
    <row r="345" spans="2:6">
      <c r="B345" s="109"/>
      <c r="C345" s="110"/>
      <c r="D345" s="111"/>
      <c r="E345" s="111"/>
      <c r="F345" s="60"/>
    </row>
  </sheetData>
  <conditionalFormatting sqref="D15:D19">
    <cfRule type="expression" dxfId="42" priority="1">
      <formula>$D15&gt;#REF!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99BD7-F567-4D45-8DC9-D7BC2E7984C1}">
  <dimension ref="B1:L345"/>
  <sheetViews>
    <sheetView workbookViewId="0">
      <selection activeCell="J41" sqref="J41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46141</v>
      </c>
      <c r="C15" s="58">
        <f>SUMIF(F21:F5001,F15,C21:C5001)</f>
        <v>24772</v>
      </c>
      <c r="D15" s="59">
        <f>E15/C15</f>
        <v>36.16980058130148</v>
      </c>
      <c r="E15" s="59">
        <f>SUMIF(F21:F5001,F15,E21:E5001)</f>
        <v>895998.30000000028</v>
      </c>
      <c r="F15" s="60" t="s">
        <v>12</v>
      </c>
    </row>
    <row r="16" spans="2:10">
      <c r="B16" s="26">
        <f>B15</f>
        <v>46141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46141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46141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0.3810763888888889</v>
      </c>
      <c r="C21" s="110">
        <v>443</v>
      </c>
      <c r="D21" s="111">
        <v>36.1</v>
      </c>
      <c r="E21" s="111">
        <v>15992.300000000001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0.3810763888888889</v>
      </c>
      <c r="C22" s="110">
        <v>423</v>
      </c>
      <c r="D22" s="111">
        <v>36.1</v>
      </c>
      <c r="E22" s="111">
        <v>15270.300000000001</v>
      </c>
      <c r="F22" s="60" t="s">
        <v>12</v>
      </c>
    </row>
    <row r="23" spans="2:12">
      <c r="B23" s="109">
        <v>0.38137731481481479</v>
      </c>
      <c r="C23" s="110">
        <v>242</v>
      </c>
      <c r="D23" s="111">
        <v>36.1</v>
      </c>
      <c r="E23" s="111">
        <v>8736.2000000000007</v>
      </c>
      <c r="F23" s="60" t="s">
        <v>12</v>
      </c>
    </row>
    <row r="24" spans="2:12">
      <c r="B24" s="109">
        <v>0.38268518518518518</v>
      </c>
      <c r="C24" s="110">
        <v>102</v>
      </c>
      <c r="D24" s="111">
        <v>36.06</v>
      </c>
      <c r="E24" s="111">
        <v>3678.1200000000003</v>
      </c>
      <c r="F24" s="60" t="s">
        <v>12</v>
      </c>
    </row>
    <row r="25" spans="2:12">
      <c r="B25" s="109">
        <v>0.3871412037037037</v>
      </c>
      <c r="C25" s="110">
        <v>847</v>
      </c>
      <c r="D25" s="111">
        <v>36.14</v>
      </c>
      <c r="E25" s="111">
        <v>30610.58</v>
      </c>
      <c r="F25" s="60" t="s">
        <v>12</v>
      </c>
    </row>
    <row r="26" spans="2:12">
      <c r="B26" s="109">
        <v>0.39086805555555554</v>
      </c>
      <c r="C26" s="110">
        <v>223</v>
      </c>
      <c r="D26" s="111">
        <v>36.119999999999997</v>
      </c>
      <c r="E26" s="111">
        <v>8054.7599999999993</v>
      </c>
      <c r="F26" s="60" t="s">
        <v>12</v>
      </c>
    </row>
    <row r="27" spans="2:12">
      <c r="B27" s="109">
        <v>0.39363425925925927</v>
      </c>
      <c r="C27" s="110">
        <v>291</v>
      </c>
      <c r="D27" s="111">
        <v>36.14</v>
      </c>
      <c r="E27" s="111">
        <v>10516.74</v>
      </c>
      <c r="F27" s="60" t="s">
        <v>12</v>
      </c>
    </row>
    <row r="28" spans="2:12">
      <c r="B28" s="109">
        <v>0.39456018518518521</v>
      </c>
      <c r="C28" s="110">
        <v>117</v>
      </c>
      <c r="D28" s="111">
        <v>36.14</v>
      </c>
      <c r="E28" s="111">
        <v>4228.38</v>
      </c>
      <c r="F28" s="60" t="s">
        <v>12</v>
      </c>
    </row>
    <row r="29" spans="2:12">
      <c r="B29" s="109">
        <v>0.39594907407407409</v>
      </c>
      <c r="C29" s="110">
        <v>110</v>
      </c>
      <c r="D29" s="111">
        <v>36.1</v>
      </c>
      <c r="E29" s="111">
        <v>3971</v>
      </c>
      <c r="F29" s="60" t="s">
        <v>12</v>
      </c>
    </row>
    <row r="30" spans="2:12">
      <c r="B30" s="109">
        <v>0.39708333333333334</v>
      </c>
      <c r="C30" s="110">
        <v>3</v>
      </c>
      <c r="D30" s="111">
        <v>36.1</v>
      </c>
      <c r="E30" s="111">
        <v>108.30000000000001</v>
      </c>
      <c r="F30" s="60" t="s">
        <v>12</v>
      </c>
    </row>
    <row r="31" spans="2:12">
      <c r="B31" s="109">
        <v>0.39708333333333334</v>
      </c>
      <c r="C31" s="110">
        <v>119</v>
      </c>
      <c r="D31" s="111">
        <v>36.1</v>
      </c>
      <c r="E31" s="111">
        <v>4295.9000000000005</v>
      </c>
      <c r="F31" s="60" t="s">
        <v>12</v>
      </c>
    </row>
    <row r="32" spans="2:12">
      <c r="B32" s="109">
        <v>0.39708333333333334</v>
      </c>
      <c r="C32" s="110">
        <v>45</v>
      </c>
      <c r="D32" s="111">
        <v>36.1</v>
      </c>
      <c r="E32" s="111">
        <v>1624.5</v>
      </c>
      <c r="F32" s="60" t="s">
        <v>12</v>
      </c>
    </row>
    <row r="33" spans="2:6">
      <c r="B33" s="109">
        <v>0.39839120370370368</v>
      </c>
      <c r="C33" s="110">
        <v>100</v>
      </c>
      <c r="D33" s="111">
        <v>36.06</v>
      </c>
      <c r="E33" s="111">
        <v>3606</v>
      </c>
      <c r="F33" s="60" t="s">
        <v>12</v>
      </c>
    </row>
    <row r="34" spans="2:6">
      <c r="B34" s="109">
        <v>0.39839120370370368</v>
      </c>
      <c r="C34" s="110">
        <v>141</v>
      </c>
      <c r="D34" s="111">
        <v>36.06</v>
      </c>
      <c r="E34" s="111">
        <v>5084.46</v>
      </c>
      <c r="F34" s="60" t="s">
        <v>12</v>
      </c>
    </row>
    <row r="35" spans="2:6">
      <c r="B35" s="109">
        <v>0.40581018518518519</v>
      </c>
      <c r="C35" s="110">
        <v>676</v>
      </c>
      <c r="D35" s="111">
        <v>36.119999999999997</v>
      </c>
      <c r="E35" s="111">
        <v>24417.119999999999</v>
      </c>
      <c r="F35" s="60" t="s">
        <v>12</v>
      </c>
    </row>
    <row r="36" spans="2:6">
      <c r="B36" s="109">
        <v>0.40865740740740741</v>
      </c>
      <c r="C36" s="110">
        <v>151</v>
      </c>
      <c r="D36" s="111">
        <v>36.200000000000003</v>
      </c>
      <c r="E36" s="111">
        <v>5466.2000000000007</v>
      </c>
      <c r="F36" s="60" t="s">
        <v>12</v>
      </c>
    </row>
    <row r="37" spans="2:6">
      <c r="B37" s="109">
        <v>0.41273148148148148</v>
      </c>
      <c r="C37" s="110">
        <v>470</v>
      </c>
      <c r="D37" s="111">
        <v>36.26</v>
      </c>
      <c r="E37" s="111">
        <v>17042.2</v>
      </c>
      <c r="F37" s="60" t="s">
        <v>12</v>
      </c>
    </row>
    <row r="38" spans="2:6">
      <c r="B38" s="109">
        <v>0.41736111111111113</v>
      </c>
      <c r="C38" s="110">
        <v>216</v>
      </c>
      <c r="D38" s="111">
        <v>36.26</v>
      </c>
      <c r="E38" s="111">
        <v>7832.16</v>
      </c>
      <c r="F38" s="60" t="s">
        <v>12</v>
      </c>
    </row>
    <row r="39" spans="2:6">
      <c r="B39" s="109">
        <v>0.42082175925925924</v>
      </c>
      <c r="C39" s="110">
        <v>188</v>
      </c>
      <c r="D39" s="111">
        <v>36.659999999999997</v>
      </c>
      <c r="E39" s="111">
        <v>6892.079999999999</v>
      </c>
      <c r="F39" s="60" t="s">
        <v>12</v>
      </c>
    </row>
    <row r="40" spans="2:6">
      <c r="B40" s="109">
        <v>0.42082175925925924</v>
      </c>
      <c r="C40" s="110">
        <v>107</v>
      </c>
      <c r="D40" s="111">
        <v>36.659999999999997</v>
      </c>
      <c r="E40" s="111">
        <v>3922.6199999999994</v>
      </c>
      <c r="F40" s="60" t="s">
        <v>12</v>
      </c>
    </row>
    <row r="41" spans="2:6">
      <c r="B41" s="109">
        <v>0.42082175925925924</v>
      </c>
      <c r="C41" s="110">
        <v>232</v>
      </c>
      <c r="D41" s="111">
        <v>36.659999999999997</v>
      </c>
      <c r="E41" s="111">
        <v>8505.119999999999</v>
      </c>
      <c r="F41" s="60" t="s">
        <v>12</v>
      </c>
    </row>
    <row r="42" spans="2:6">
      <c r="B42" s="109">
        <v>0.4243865740740741</v>
      </c>
      <c r="C42" s="110">
        <v>112</v>
      </c>
      <c r="D42" s="111">
        <v>36.64</v>
      </c>
      <c r="E42" s="111">
        <v>4103.68</v>
      </c>
      <c r="F42" s="60" t="s">
        <v>12</v>
      </c>
    </row>
    <row r="43" spans="2:6">
      <c r="B43" s="109">
        <v>0.42488425925925927</v>
      </c>
      <c r="C43" s="110">
        <v>173</v>
      </c>
      <c r="D43" s="111">
        <v>36.6</v>
      </c>
      <c r="E43" s="111">
        <v>6331.8</v>
      </c>
      <c r="F43" s="60" t="s">
        <v>12</v>
      </c>
    </row>
    <row r="44" spans="2:6">
      <c r="B44" s="109">
        <v>0.42603009259259261</v>
      </c>
      <c r="C44" s="110">
        <v>87</v>
      </c>
      <c r="D44" s="111">
        <v>36.56</v>
      </c>
      <c r="E44" s="111">
        <v>3180.7200000000003</v>
      </c>
      <c r="F44" s="60" t="s">
        <v>12</v>
      </c>
    </row>
    <row r="45" spans="2:6">
      <c r="B45" s="109">
        <v>0.42653935185185188</v>
      </c>
      <c r="C45" s="110">
        <v>80</v>
      </c>
      <c r="D45" s="111">
        <v>36.54</v>
      </c>
      <c r="E45" s="111">
        <v>2923.2</v>
      </c>
      <c r="F45" s="60" t="s">
        <v>12</v>
      </c>
    </row>
    <row r="46" spans="2:6">
      <c r="B46" s="109">
        <v>0.42653935185185188</v>
      </c>
      <c r="C46" s="110">
        <v>10</v>
      </c>
      <c r="D46" s="111">
        <v>36.54</v>
      </c>
      <c r="E46" s="111">
        <v>365.4</v>
      </c>
      <c r="F46" s="60" t="s">
        <v>12</v>
      </c>
    </row>
    <row r="47" spans="2:6">
      <c r="B47" s="109">
        <v>0.42781249999999998</v>
      </c>
      <c r="C47" s="110">
        <v>5</v>
      </c>
      <c r="D47" s="111">
        <v>36.479999999999997</v>
      </c>
      <c r="E47" s="111">
        <v>182.39999999999998</v>
      </c>
      <c r="F47" s="60" t="s">
        <v>12</v>
      </c>
    </row>
    <row r="48" spans="2:6">
      <c r="B48" s="109">
        <v>0.42781249999999998</v>
      </c>
      <c r="C48" s="110">
        <v>32</v>
      </c>
      <c r="D48" s="111">
        <v>36.479999999999997</v>
      </c>
      <c r="E48" s="111">
        <v>1167.3599999999999</v>
      </c>
      <c r="F48" s="60" t="s">
        <v>12</v>
      </c>
    </row>
    <row r="49" spans="2:6">
      <c r="B49" s="109">
        <v>0.42781249999999998</v>
      </c>
      <c r="C49" s="110">
        <v>55</v>
      </c>
      <c r="D49" s="111">
        <v>36.479999999999997</v>
      </c>
      <c r="E49" s="111">
        <v>2006.3999999999999</v>
      </c>
      <c r="F49" s="60" t="s">
        <v>12</v>
      </c>
    </row>
    <row r="50" spans="2:6">
      <c r="B50" s="109">
        <v>0.42949074074074073</v>
      </c>
      <c r="C50" s="110">
        <v>72</v>
      </c>
      <c r="D50" s="111">
        <v>36.44</v>
      </c>
      <c r="E50" s="111">
        <v>2623.68</v>
      </c>
      <c r="F50" s="60" t="s">
        <v>12</v>
      </c>
    </row>
    <row r="51" spans="2:6">
      <c r="B51" s="109">
        <v>0.42949074074074073</v>
      </c>
      <c r="C51" s="110">
        <v>17</v>
      </c>
      <c r="D51" s="111">
        <v>36.44</v>
      </c>
      <c r="E51" s="111">
        <v>619.48</v>
      </c>
      <c r="F51" s="60" t="s">
        <v>12</v>
      </c>
    </row>
    <row r="52" spans="2:6">
      <c r="B52" s="109">
        <v>0.43076388888888889</v>
      </c>
      <c r="C52" s="110">
        <v>32</v>
      </c>
      <c r="D52" s="111">
        <v>36.42</v>
      </c>
      <c r="E52" s="111">
        <v>1165.44</v>
      </c>
      <c r="F52" s="60" t="s">
        <v>12</v>
      </c>
    </row>
    <row r="53" spans="2:6">
      <c r="B53" s="109">
        <v>0.43084490740740738</v>
      </c>
      <c r="C53" s="110">
        <v>52</v>
      </c>
      <c r="D53" s="111">
        <v>36.42</v>
      </c>
      <c r="E53" s="111">
        <v>1893.8400000000001</v>
      </c>
      <c r="F53" s="60" t="s">
        <v>12</v>
      </c>
    </row>
    <row r="54" spans="2:6">
      <c r="B54" s="109">
        <v>0.43636574074074075</v>
      </c>
      <c r="C54" s="110">
        <v>84</v>
      </c>
      <c r="D54" s="111">
        <v>36.380000000000003</v>
      </c>
      <c r="E54" s="111">
        <v>3055.92</v>
      </c>
      <c r="F54" s="60" t="s">
        <v>12</v>
      </c>
    </row>
    <row r="55" spans="2:6">
      <c r="B55" s="109">
        <v>0.43636574074074075</v>
      </c>
      <c r="C55" s="110">
        <v>124</v>
      </c>
      <c r="D55" s="111">
        <v>36.380000000000003</v>
      </c>
      <c r="E55" s="111">
        <v>4511.12</v>
      </c>
      <c r="F55" s="60" t="s">
        <v>12</v>
      </c>
    </row>
    <row r="56" spans="2:6">
      <c r="B56" s="109">
        <v>0.43636574074074075</v>
      </c>
      <c r="C56" s="110">
        <v>88</v>
      </c>
      <c r="D56" s="111">
        <v>36.380000000000003</v>
      </c>
      <c r="E56" s="111">
        <v>3201.44</v>
      </c>
      <c r="F56" s="60" t="s">
        <v>12</v>
      </c>
    </row>
    <row r="57" spans="2:6">
      <c r="B57" s="109">
        <v>0.4403009259259259</v>
      </c>
      <c r="C57" s="110">
        <v>156</v>
      </c>
      <c r="D57" s="111">
        <v>36.340000000000003</v>
      </c>
      <c r="E57" s="111">
        <v>5669.0400000000009</v>
      </c>
      <c r="F57" s="60" t="s">
        <v>12</v>
      </c>
    </row>
    <row r="58" spans="2:6">
      <c r="B58" s="109">
        <v>0.4403009259259259</v>
      </c>
      <c r="C58" s="110">
        <v>190</v>
      </c>
      <c r="D58" s="111">
        <v>36.340000000000003</v>
      </c>
      <c r="E58" s="111">
        <v>6904.6</v>
      </c>
      <c r="F58" s="60" t="s">
        <v>12</v>
      </c>
    </row>
    <row r="59" spans="2:6">
      <c r="B59" s="109">
        <v>0.44223379629629628</v>
      </c>
      <c r="C59" s="110">
        <v>87</v>
      </c>
      <c r="D59" s="111">
        <v>36.299999999999997</v>
      </c>
      <c r="E59" s="111">
        <v>3158.1</v>
      </c>
      <c r="F59" s="60" t="s">
        <v>12</v>
      </c>
    </row>
    <row r="60" spans="2:6">
      <c r="B60" s="109">
        <v>0.44600694444444444</v>
      </c>
      <c r="C60" s="110">
        <v>106</v>
      </c>
      <c r="D60" s="111">
        <v>36.28</v>
      </c>
      <c r="E60" s="111">
        <v>3845.6800000000003</v>
      </c>
      <c r="F60" s="60" t="s">
        <v>12</v>
      </c>
    </row>
    <row r="61" spans="2:6">
      <c r="B61" s="109">
        <v>0.44600694444444444</v>
      </c>
      <c r="C61" s="110">
        <v>29</v>
      </c>
      <c r="D61" s="111">
        <v>36.28</v>
      </c>
      <c r="E61" s="111">
        <v>1052.1200000000001</v>
      </c>
      <c r="F61" s="60" t="s">
        <v>12</v>
      </c>
    </row>
    <row r="62" spans="2:6">
      <c r="B62" s="109">
        <v>0.44600694444444444</v>
      </c>
      <c r="C62" s="110">
        <v>113</v>
      </c>
      <c r="D62" s="111">
        <v>36.28</v>
      </c>
      <c r="E62" s="111">
        <v>4099.6400000000003</v>
      </c>
      <c r="F62" s="60" t="s">
        <v>12</v>
      </c>
    </row>
    <row r="63" spans="2:6">
      <c r="B63" s="109">
        <v>0.45472222222222225</v>
      </c>
      <c r="C63" s="110">
        <v>511</v>
      </c>
      <c r="D63" s="111">
        <v>36.299999999999997</v>
      </c>
      <c r="E63" s="111">
        <v>18549.3</v>
      </c>
      <c r="F63" s="60" t="s">
        <v>12</v>
      </c>
    </row>
    <row r="64" spans="2:6">
      <c r="B64" s="109">
        <v>0.46024305555555556</v>
      </c>
      <c r="C64" s="110">
        <v>323</v>
      </c>
      <c r="D64" s="111">
        <v>36.26</v>
      </c>
      <c r="E64" s="111">
        <v>11711.98</v>
      </c>
      <c r="F64" s="60" t="s">
        <v>12</v>
      </c>
    </row>
    <row r="65" spans="2:6">
      <c r="B65" s="109">
        <v>0.46251157407407406</v>
      </c>
      <c r="C65" s="110">
        <v>133</v>
      </c>
      <c r="D65" s="111">
        <v>36.22</v>
      </c>
      <c r="E65" s="111">
        <v>4817.26</v>
      </c>
      <c r="F65" s="60" t="s">
        <v>12</v>
      </c>
    </row>
    <row r="66" spans="2:6">
      <c r="B66" s="109">
        <v>0.4636689814814815</v>
      </c>
      <c r="C66" s="110">
        <v>86</v>
      </c>
      <c r="D66" s="111">
        <v>36.200000000000003</v>
      </c>
      <c r="E66" s="111">
        <v>3113.2000000000003</v>
      </c>
      <c r="F66" s="60" t="s">
        <v>12</v>
      </c>
    </row>
    <row r="67" spans="2:6">
      <c r="B67" s="109">
        <v>0.46937499999999999</v>
      </c>
      <c r="C67" s="110">
        <v>207</v>
      </c>
      <c r="D67" s="111">
        <v>36.22</v>
      </c>
      <c r="E67" s="111">
        <v>7497.54</v>
      </c>
      <c r="F67" s="60" t="s">
        <v>12</v>
      </c>
    </row>
    <row r="68" spans="2:6">
      <c r="B68" s="109">
        <v>0.47077546296296297</v>
      </c>
      <c r="C68" s="110">
        <v>47</v>
      </c>
      <c r="D68" s="111">
        <v>36.200000000000003</v>
      </c>
      <c r="E68" s="111">
        <v>1701.4</v>
      </c>
      <c r="F68" s="60" t="s">
        <v>12</v>
      </c>
    </row>
    <row r="69" spans="2:6">
      <c r="B69" s="109">
        <v>0.47077546296296297</v>
      </c>
      <c r="C69" s="110">
        <v>141</v>
      </c>
      <c r="D69" s="111">
        <v>36.200000000000003</v>
      </c>
      <c r="E69" s="111">
        <v>5104.2000000000007</v>
      </c>
      <c r="F69" s="60" t="s">
        <v>12</v>
      </c>
    </row>
    <row r="70" spans="2:6">
      <c r="B70" s="109">
        <v>0.47525462962962961</v>
      </c>
      <c r="C70" s="110">
        <v>128</v>
      </c>
      <c r="D70" s="111">
        <v>36.200000000000003</v>
      </c>
      <c r="E70" s="111">
        <v>4633.6000000000004</v>
      </c>
      <c r="F70" s="60" t="s">
        <v>12</v>
      </c>
    </row>
    <row r="71" spans="2:6">
      <c r="B71" s="109">
        <v>0.47525462962962961</v>
      </c>
      <c r="C71" s="110">
        <v>151</v>
      </c>
      <c r="D71" s="111">
        <v>36.200000000000003</v>
      </c>
      <c r="E71" s="111">
        <v>5466.2000000000007</v>
      </c>
      <c r="F71" s="60" t="s">
        <v>12</v>
      </c>
    </row>
    <row r="72" spans="2:6">
      <c r="B72" s="109">
        <v>0.47646990740740741</v>
      </c>
      <c r="C72" s="110">
        <v>86</v>
      </c>
      <c r="D72" s="111">
        <v>36.14</v>
      </c>
      <c r="E72" s="111">
        <v>3108.04</v>
      </c>
      <c r="F72" s="60" t="s">
        <v>12</v>
      </c>
    </row>
    <row r="73" spans="2:6">
      <c r="B73" s="109">
        <v>0.48063657407407406</v>
      </c>
      <c r="C73" s="110">
        <v>102</v>
      </c>
      <c r="D73" s="111">
        <v>36.14</v>
      </c>
      <c r="E73" s="111">
        <v>3686.28</v>
      </c>
      <c r="F73" s="60" t="s">
        <v>12</v>
      </c>
    </row>
    <row r="74" spans="2:6">
      <c r="B74" s="109">
        <v>0.48429398148148151</v>
      </c>
      <c r="C74" s="110">
        <v>74</v>
      </c>
      <c r="D74" s="111">
        <v>36.119999999999997</v>
      </c>
      <c r="E74" s="111">
        <v>2672.8799999999997</v>
      </c>
      <c r="F74" s="60" t="s">
        <v>12</v>
      </c>
    </row>
    <row r="75" spans="2:6">
      <c r="B75" s="109">
        <v>0.48429398148148151</v>
      </c>
      <c r="C75" s="110">
        <v>144</v>
      </c>
      <c r="D75" s="111">
        <v>36.119999999999997</v>
      </c>
      <c r="E75" s="111">
        <v>5201.28</v>
      </c>
      <c r="F75" s="60" t="s">
        <v>12</v>
      </c>
    </row>
    <row r="76" spans="2:6">
      <c r="B76" s="109">
        <v>0.48855324074074075</v>
      </c>
      <c r="C76" s="110">
        <v>81</v>
      </c>
      <c r="D76" s="111">
        <v>36.1</v>
      </c>
      <c r="E76" s="111">
        <v>2924.1</v>
      </c>
      <c r="F76" s="60" t="s">
        <v>12</v>
      </c>
    </row>
    <row r="77" spans="2:6">
      <c r="B77" s="109">
        <v>0.48855324074074075</v>
      </c>
      <c r="C77" s="110">
        <v>32</v>
      </c>
      <c r="D77" s="111">
        <v>36.1</v>
      </c>
      <c r="E77" s="111">
        <v>1155.2</v>
      </c>
      <c r="F77" s="60" t="s">
        <v>12</v>
      </c>
    </row>
    <row r="78" spans="2:6">
      <c r="B78" s="109">
        <v>0.48873842592592592</v>
      </c>
      <c r="C78" s="110">
        <v>117</v>
      </c>
      <c r="D78" s="111">
        <v>36.08</v>
      </c>
      <c r="E78" s="111">
        <v>4221.3599999999997</v>
      </c>
      <c r="F78" s="60" t="s">
        <v>12</v>
      </c>
    </row>
    <row r="79" spans="2:6">
      <c r="B79" s="109">
        <v>0.48873842592592592</v>
      </c>
      <c r="C79" s="110">
        <v>49</v>
      </c>
      <c r="D79" s="111">
        <v>36.08</v>
      </c>
      <c r="E79" s="111">
        <v>1767.9199999999998</v>
      </c>
      <c r="F79" s="60" t="s">
        <v>12</v>
      </c>
    </row>
    <row r="80" spans="2:6">
      <c r="B80" s="109">
        <v>0.49245370370370373</v>
      </c>
      <c r="C80" s="110">
        <v>136</v>
      </c>
      <c r="D80" s="111">
        <v>36.020000000000003</v>
      </c>
      <c r="E80" s="111">
        <v>4898.72</v>
      </c>
      <c r="F80" s="60" t="s">
        <v>12</v>
      </c>
    </row>
    <row r="81" spans="2:6">
      <c r="B81" s="109">
        <v>0.49763888888888891</v>
      </c>
      <c r="C81" s="110">
        <v>90</v>
      </c>
      <c r="D81" s="111">
        <v>36</v>
      </c>
      <c r="E81" s="111">
        <v>3240</v>
      </c>
      <c r="F81" s="60" t="s">
        <v>12</v>
      </c>
    </row>
    <row r="82" spans="2:6">
      <c r="B82" s="109">
        <v>0.49763888888888891</v>
      </c>
      <c r="C82" s="110">
        <v>141</v>
      </c>
      <c r="D82" s="111">
        <v>36</v>
      </c>
      <c r="E82" s="111">
        <v>5076</v>
      </c>
      <c r="F82" s="60" t="s">
        <v>12</v>
      </c>
    </row>
    <row r="83" spans="2:6">
      <c r="B83" s="109">
        <v>0.50186342592592592</v>
      </c>
      <c r="C83" s="110">
        <v>241</v>
      </c>
      <c r="D83" s="111">
        <v>36.020000000000003</v>
      </c>
      <c r="E83" s="111">
        <v>8680.8200000000015</v>
      </c>
      <c r="F83" s="60" t="s">
        <v>12</v>
      </c>
    </row>
    <row r="84" spans="2:6">
      <c r="B84" s="109">
        <v>0.5143981481481481</v>
      </c>
      <c r="C84" s="110">
        <v>19</v>
      </c>
      <c r="D84" s="111">
        <v>36.08</v>
      </c>
      <c r="E84" s="111">
        <v>685.52</v>
      </c>
      <c r="F84" s="60" t="s">
        <v>12</v>
      </c>
    </row>
    <row r="85" spans="2:6">
      <c r="B85" s="109">
        <v>0.5143981481481481</v>
      </c>
      <c r="C85" s="110">
        <v>88</v>
      </c>
      <c r="D85" s="111">
        <v>36.08</v>
      </c>
      <c r="E85" s="111">
        <v>3175.04</v>
      </c>
      <c r="F85" s="60" t="s">
        <v>12</v>
      </c>
    </row>
    <row r="86" spans="2:6">
      <c r="B86" s="109">
        <v>0.5143981481481481</v>
      </c>
      <c r="C86" s="110">
        <v>205</v>
      </c>
      <c r="D86" s="111">
        <v>36.08</v>
      </c>
      <c r="E86" s="111">
        <v>7396.4</v>
      </c>
      <c r="F86" s="60" t="s">
        <v>12</v>
      </c>
    </row>
    <row r="87" spans="2:6">
      <c r="B87" s="109">
        <v>0.52487268518518515</v>
      </c>
      <c r="C87" s="110">
        <v>459</v>
      </c>
      <c r="D87" s="111">
        <v>36.08</v>
      </c>
      <c r="E87" s="111">
        <v>16560.719999999998</v>
      </c>
      <c r="F87" s="60" t="s">
        <v>12</v>
      </c>
    </row>
    <row r="88" spans="2:6">
      <c r="B88" s="109">
        <v>0.52599537037037036</v>
      </c>
      <c r="C88" s="110">
        <v>211</v>
      </c>
      <c r="D88" s="111">
        <v>36.08</v>
      </c>
      <c r="E88" s="111">
        <v>7612.8799999999992</v>
      </c>
      <c r="F88" s="60" t="s">
        <v>12</v>
      </c>
    </row>
    <row r="89" spans="2:6">
      <c r="B89" s="109">
        <v>0.52599537037037036</v>
      </c>
      <c r="C89" s="110">
        <v>49</v>
      </c>
      <c r="D89" s="111">
        <v>36.08</v>
      </c>
      <c r="E89" s="111">
        <v>1767.9199999999998</v>
      </c>
      <c r="F89" s="60" t="s">
        <v>12</v>
      </c>
    </row>
    <row r="90" spans="2:6">
      <c r="B90" s="109">
        <v>0.52599537037037036</v>
      </c>
      <c r="C90" s="110">
        <v>133</v>
      </c>
      <c r="D90" s="111">
        <v>36.08</v>
      </c>
      <c r="E90" s="111">
        <v>4798.6399999999994</v>
      </c>
      <c r="F90" s="60" t="s">
        <v>12</v>
      </c>
    </row>
    <row r="91" spans="2:6">
      <c r="B91" s="109">
        <v>0.52865740740740741</v>
      </c>
      <c r="C91" s="110">
        <v>90</v>
      </c>
      <c r="D91" s="111">
        <v>36.06</v>
      </c>
      <c r="E91" s="111">
        <v>3245.4</v>
      </c>
      <c r="F91" s="60" t="s">
        <v>12</v>
      </c>
    </row>
    <row r="92" spans="2:6">
      <c r="B92" s="109">
        <v>0.53605324074074079</v>
      </c>
      <c r="C92" s="110">
        <v>139</v>
      </c>
      <c r="D92" s="111">
        <v>36.08</v>
      </c>
      <c r="E92" s="111">
        <v>5015.12</v>
      </c>
      <c r="F92" s="60" t="s">
        <v>12</v>
      </c>
    </row>
    <row r="93" spans="2:6">
      <c r="B93" s="109">
        <v>0.53797453703703701</v>
      </c>
      <c r="C93" s="110">
        <v>88</v>
      </c>
      <c r="D93" s="111">
        <v>36.06</v>
      </c>
      <c r="E93" s="111">
        <v>3173.28</v>
      </c>
      <c r="F93" s="60" t="s">
        <v>12</v>
      </c>
    </row>
    <row r="94" spans="2:6">
      <c r="B94" s="109">
        <v>0.54188657407407403</v>
      </c>
      <c r="C94" s="110">
        <v>99</v>
      </c>
      <c r="D94" s="111">
        <v>36.04</v>
      </c>
      <c r="E94" s="111">
        <v>3567.96</v>
      </c>
      <c r="F94" s="60" t="s">
        <v>12</v>
      </c>
    </row>
    <row r="95" spans="2:6">
      <c r="B95" s="109">
        <v>0.54188657407407403</v>
      </c>
      <c r="C95" s="110">
        <v>139</v>
      </c>
      <c r="D95" s="111">
        <v>36.04</v>
      </c>
      <c r="E95" s="111">
        <v>5009.5599999999995</v>
      </c>
      <c r="F95" s="60" t="s">
        <v>12</v>
      </c>
    </row>
    <row r="96" spans="2:6">
      <c r="B96" s="109">
        <v>0.54503472222222227</v>
      </c>
      <c r="C96" s="110">
        <v>97</v>
      </c>
      <c r="D96" s="111">
        <v>36.020000000000003</v>
      </c>
      <c r="E96" s="111">
        <v>3493.9400000000005</v>
      </c>
      <c r="F96" s="60" t="s">
        <v>12</v>
      </c>
    </row>
    <row r="97" spans="2:6">
      <c r="B97" s="109">
        <v>0.54935185185185187</v>
      </c>
      <c r="C97" s="110">
        <v>125</v>
      </c>
      <c r="D97" s="111">
        <v>36.08</v>
      </c>
      <c r="E97" s="111">
        <v>4510</v>
      </c>
      <c r="F97" s="60" t="s">
        <v>12</v>
      </c>
    </row>
    <row r="98" spans="2:6">
      <c r="B98" s="109">
        <v>0.55402777777777779</v>
      </c>
      <c r="C98" s="110">
        <v>162</v>
      </c>
      <c r="D98" s="111">
        <v>36.1</v>
      </c>
      <c r="E98" s="111">
        <v>5848.2</v>
      </c>
      <c r="F98" s="60" t="s">
        <v>12</v>
      </c>
    </row>
    <row r="99" spans="2:6">
      <c r="B99" s="109">
        <v>0.56027777777777776</v>
      </c>
      <c r="C99" s="110">
        <v>92</v>
      </c>
      <c r="D99" s="111">
        <v>36.119999999999997</v>
      </c>
      <c r="E99" s="111">
        <v>3323.04</v>
      </c>
      <c r="F99" s="60" t="s">
        <v>12</v>
      </c>
    </row>
    <row r="100" spans="2:6">
      <c r="B100" s="109">
        <v>0.56435185185185188</v>
      </c>
      <c r="C100" s="110">
        <v>53</v>
      </c>
      <c r="D100" s="111">
        <v>36.1</v>
      </c>
      <c r="E100" s="111">
        <v>1913.3000000000002</v>
      </c>
      <c r="F100" s="60" t="s">
        <v>12</v>
      </c>
    </row>
    <row r="101" spans="2:6">
      <c r="B101" s="109">
        <v>0.56435185185185188</v>
      </c>
      <c r="C101" s="110">
        <v>139</v>
      </c>
      <c r="D101" s="111">
        <v>36.1</v>
      </c>
      <c r="E101" s="111">
        <v>5017.9000000000005</v>
      </c>
      <c r="F101" s="60" t="s">
        <v>12</v>
      </c>
    </row>
    <row r="102" spans="2:6">
      <c r="B102" s="109">
        <v>0.5797106481481481</v>
      </c>
      <c r="C102" s="110">
        <v>560</v>
      </c>
      <c r="D102" s="111">
        <v>36.22</v>
      </c>
      <c r="E102" s="111">
        <v>20283.2</v>
      </c>
      <c r="F102" s="60" t="s">
        <v>12</v>
      </c>
    </row>
    <row r="103" spans="2:6">
      <c r="B103" s="109">
        <v>0.58407407407407408</v>
      </c>
      <c r="C103" s="110">
        <v>161</v>
      </c>
      <c r="D103" s="111">
        <v>36.200000000000003</v>
      </c>
      <c r="E103" s="111">
        <v>5828.2000000000007</v>
      </c>
      <c r="F103" s="60" t="s">
        <v>12</v>
      </c>
    </row>
    <row r="104" spans="2:6">
      <c r="B104" s="109">
        <v>0.58407407407407408</v>
      </c>
      <c r="C104" s="110">
        <v>122</v>
      </c>
      <c r="D104" s="111">
        <v>36.200000000000003</v>
      </c>
      <c r="E104" s="111">
        <v>4416.4000000000005</v>
      </c>
      <c r="F104" s="60" t="s">
        <v>12</v>
      </c>
    </row>
    <row r="105" spans="2:6">
      <c r="B105" s="109">
        <v>0.59171296296296294</v>
      </c>
      <c r="C105" s="110">
        <v>164</v>
      </c>
      <c r="D105" s="111">
        <v>36.26</v>
      </c>
      <c r="E105" s="111">
        <v>5946.6399999999994</v>
      </c>
      <c r="F105" s="60" t="s">
        <v>12</v>
      </c>
    </row>
    <row r="106" spans="2:6">
      <c r="B106" s="109">
        <v>0.59317129629629628</v>
      </c>
      <c r="C106" s="110">
        <v>4</v>
      </c>
      <c r="D106" s="111">
        <v>36.24</v>
      </c>
      <c r="E106" s="111">
        <v>144.96</v>
      </c>
      <c r="F106" s="60" t="s">
        <v>12</v>
      </c>
    </row>
    <row r="107" spans="2:6">
      <c r="B107" s="109">
        <v>0.59317129629629628</v>
      </c>
      <c r="C107" s="110">
        <v>155</v>
      </c>
      <c r="D107" s="111">
        <v>36.24</v>
      </c>
      <c r="E107" s="111">
        <v>5617.2000000000007</v>
      </c>
      <c r="F107" s="60" t="s">
        <v>12</v>
      </c>
    </row>
    <row r="108" spans="2:6">
      <c r="B108" s="109">
        <v>0.60225694444444444</v>
      </c>
      <c r="C108" s="110">
        <v>170</v>
      </c>
      <c r="D108" s="111">
        <v>36.24</v>
      </c>
      <c r="E108" s="111">
        <v>6160.8</v>
      </c>
      <c r="F108" s="60" t="s">
        <v>12</v>
      </c>
    </row>
    <row r="109" spans="2:6">
      <c r="B109" s="109">
        <v>0.60225694444444444</v>
      </c>
      <c r="C109" s="110">
        <v>105</v>
      </c>
      <c r="D109" s="111">
        <v>36.24</v>
      </c>
      <c r="E109" s="111">
        <v>3805.2000000000003</v>
      </c>
      <c r="F109" s="60" t="s">
        <v>12</v>
      </c>
    </row>
    <row r="110" spans="2:6">
      <c r="B110" s="109">
        <v>0.60545138888888894</v>
      </c>
      <c r="C110" s="110">
        <v>287</v>
      </c>
      <c r="D110" s="111">
        <v>36.26</v>
      </c>
      <c r="E110" s="111">
        <v>10406.619999999999</v>
      </c>
      <c r="F110" s="60" t="s">
        <v>12</v>
      </c>
    </row>
    <row r="111" spans="2:6">
      <c r="B111" s="109">
        <v>0.60662037037037042</v>
      </c>
      <c r="C111" s="110">
        <v>57</v>
      </c>
      <c r="D111" s="111">
        <v>36.24</v>
      </c>
      <c r="E111" s="111">
        <v>2065.6800000000003</v>
      </c>
      <c r="F111" s="60" t="s">
        <v>12</v>
      </c>
    </row>
    <row r="112" spans="2:6">
      <c r="B112" s="109">
        <v>0.60662037037037042</v>
      </c>
      <c r="C112" s="110">
        <v>28</v>
      </c>
      <c r="D112" s="111">
        <v>36.24</v>
      </c>
      <c r="E112" s="111">
        <v>1014.72</v>
      </c>
      <c r="F112" s="60" t="s">
        <v>12</v>
      </c>
    </row>
    <row r="113" spans="2:6">
      <c r="B113" s="109">
        <v>0.61482638888888885</v>
      </c>
      <c r="C113" s="110">
        <v>205</v>
      </c>
      <c r="D113" s="111">
        <v>36.299999999999997</v>
      </c>
      <c r="E113" s="111">
        <v>7441.4999999999991</v>
      </c>
      <c r="F113" s="60" t="s">
        <v>12</v>
      </c>
    </row>
    <row r="114" spans="2:6">
      <c r="B114" s="109">
        <v>0.61482638888888885</v>
      </c>
      <c r="C114" s="110">
        <v>75</v>
      </c>
      <c r="D114" s="111">
        <v>36.299999999999997</v>
      </c>
      <c r="E114" s="111">
        <v>2722.5</v>
      </c>
      <c r="F114" s="60" t="s">
        <v>12</v>
      </c>
    </row>
    <row r="115" spans="2:6">
      <c r="B115" s="109">
        <v>0.61482638888888885</v>
      </c>
      <c r="C115" s="110">
        <v>11</v>
      </c>
      <c r="D115" s="111">
        <v>36.299999999999997</v>
      </c>
      <c r="E115" s="111">
        <v>399.29999999999995</v>
      </c>
      <c r="F115" s="60" t="s">
        <v>12</v>
      </c>
    </row>
    <row r="116" spans="2:6">
      <c r="B116" s="109">
        <v>0.61482638888888885</v>
      </c>
      <c r="C116" s="110">
        <v>4</v>
      </c>
      <c r="D116" s="111">
        <v>36.299999999999997</v>
      </c>
      <c r="E116" s="111">
        <v>145.19999999999999</v>
      </c>
      <c r="F116" s="60" t="s">
        <v>12</v>
      </c>
    </row>
    <row r="117" spans="2:6">
      <c r="B117" s="109">
        <v>0.61833333333333329</v>
      </c>
      <c r="C117" s="110">
        <v>181</v>
      </c>
      <c r="D117" s="111">
        <v>36.26</v>
      </c>
      <c r="E117" s="111">
        <v>6563.0599999999995</v>
      </c>
      <c r="F117" s="60" t="s">
        <v>12</v>
      </c>
    </row>
    <row r="118" spans="2:6">
      <c r="B118" s="109">
        <v>0.61833333333333329</v>
      </c>
      <c r="C118" s="110">
        <v>156</v>
      </c>
      <c r="D118" s="111">
        <v>36.26</v>
      </c>
      <c r="E118" s="111">
        <v>5656.5599999999995</v>
      </c>
      <c r="F118" s="60" t="s">
        <v>12</v>
      </c>
    </row>
    <row r="119" spans="2:6">
      <c r="B119" s="109">
        <v>0.62693287037037038</v>
      </c>
      <c r="C119" s="110">
        <v>147</v>
      </c>
      <c r="D119" s="111">
        <v>36.26</v>
      </c>
      <c r="E119" s="111">
        <v>5330.2199999999993</v>
      </c>
      <c r="F119" s="60" t="s">
        <v>12</v>
      </c>
    </row>
    <row r="120" spans="2:6">
      <c r="B120" s="109">
        <v>0.62693287037037038</v>
      </c>
      <c r="C120" s="110">
        <v>202</v>
      </c>
      <c r="D120" s="111">
        <v>36.26</v>
      </c>
      <c r="E120" s="111">
        <v>7324.5199999999995</v>
      </c>
      <c r="F120" s="60" t="s">
        <v>12</v>
      </c>
    </row>
    <row r="121" spans="2:6">
      <c r="B121" s="109">
        <v>0.62693287037037038</v>
      </c>
      <c r="C121" s="110">
        <v>115</v>
      </c>
      <c r="D121" s="111">
        <v>36.26</v>
      </c>
      <c r="E121" s="111">
        <v>4169.8999999999996</v>
      </c>
      <c r="F121" s="60" t="s">
        <v>12</v>
      </c>
    </row>
    <row r="122" spans="2:6">
      <c r="B122" s="109">
        <v>0.62777777777777777</v>
      </c>
      <c r="C122" s="110">
        <v>89</v>
      </c>
      <c r="D122" s="111">
        <v>36.22</v>
      </c>
      <c r="E122" s="111">
        <v>3223.58</v>
      </c>
      <c r="F122" s="60" t="s">
        <v>12</v>
      </c>
    </row>
    <row r="123" spans="2:6">
      <c r="B123" s="109">
        <v>0.63057870370370372</v>
      </c>
      <c r="C123" s="110">
        <v>270</v>
      </c>
      <c r="D123" s="111">
        <v>36.24</v>
      </c>
      <c r="E123" s="111">
        <v>9784.8000000000011</v>
      </c>
      <c r="F123" s="60" t="s">
        <v>12</v>
      </c>
    </row>
    <row r="124" spans="2:6">
      <c r="B124" s="109">
        <v>0.63239583333333338</v>
      </c>
      <c r="C124" s="110">
        <v>89</v>
      </c>
      <c r="D124" s="111">
        <v>36.22</v>
      </c>
      <c r="E124" s="111">
        <v>3223.58</v>
      </c>
      <c r="F124" s="60" t="s">
        <v>12</v>
      </c>
    </row>
    <row r="125" spans="2:6">
      <c r="B125" s="109">
        <v>0.63474537037037038</v>
      </c>
      <c r="C125" s="110">
        <v>101</v>
      </c>
      <c r="D125" s="111">
        <v>36.18</v>
      </c>
      <c r="E125" s="111">
        <v>3654.18</v>
      </c>
      <c r="F125" s="60" t="s">
        <v>12</v>
      </c>
    </row>
    <row r="126" spans="2:6">
      <c r="B126" s="109">
        <v>0.6372106481481481</v>
      </c>
      <c r="C126" s="110">
        <v>94</v>
      </c>
      <c r="D126" s="111">
        <v>36.14</v>
      </c>
      <c r="E126" s="111">
        <v>3397.16</v>
      </c>
      <c r="F126" s="60" t="s">
        <v>12</v>
      </c>
    </row>
    <row r="127" spans="2:6">
      <c r="B127" s="109">
        <v>0.63747685185185188</v>
      </c>
      <c r="C127" s="110">
        <v>149</v>
      </c>
      <c r="D127" s="111">
        <v>36.119999999999997</v>
      </c>
      <c r="E127" s="111">
        <v>5381.8799999999992</v>
      </c>
      <c r="F127" s="60" t="s">
        <v>12</v>
      </c>
    </row>
    <row r="128" spans="2:6">
      <c r="B128" s="109">
        <v>0.63905092592592594</v>
      </c>
      <c r="C128" s="110">
        <v>102</v>
      </c>
      <c r="D128" s="111">
        <v>36.1</v>
      </c>
      <c r="E128" s="111">
        <v>3682.2000000000003</v>
      </c>
      <c r="F128" s="60" t="s">
        <v>12</v>
      </c>
    </row>
    <row r="129" spans="2:6">
      <c r="B129" s="109">
        <v>0.64178240740740744</v>
      </c>
      <c r="C129" s="110">
        <v>36</v>
      </c>
      <c r="D129" s="111">
        <v>36.04</v>
      </c>
      <c r="E129" s="111">
        <v>1297.44</v>
      </c>
      <c r="F129" s="60" t="s">
        <v>12</v>
      </c>
    </row>
    <row r="130" spans="2:6">
      <c r="B130" s="109">
        <v>0.64178240740740744</v>
      </c>
      <c r="C130" s="110">
        <v>61</v>
      </c>
      <c r="D130" s="111">
        <v>36.04</v>
      </c>
      <c r="E130" s="111">
        <v>2198.44</v>
      </c>
      <c r="F130" s="60" t="s">
        <v>12</v>
      </c>
    </row>
    <row r="131" spans="2:6">
      <c r="B131" s="109">
        <v>0.64350694444444445</v>
      </c>
      <c r="C131" s="110">
        <v>97</v>
      </c>
      <c r="D131" s="111">
        <v>36.020000000000003</v>
      </c>
      <c r="E131" s="111">
        <v>3493.9400000000005</v>
      </c>
      <c r="F131" s="60" t="s">
        <v>12</v>
      </c>
    </row>
    <row r="132" spans="2:6">
      <c r="B132" s="109">
        <v>0.64673611111111107</v>
      </c>
      <c r="C132" s="110">
        <v>860</v>
      </c>
      <c r="D132" s="111">
        <v>36.06</v>
      </c>
      <c r="E132" s="111">
        <v>31011.600000000002</v>
      </c>
      <c r="F132" s="60" t="s">
        <v>12</v>
      </c>
    </row>
    <row r="133" spans="2:6">
      <c r="B133" s="109">
        <v>0.64723379629629629</v>
      </c>
      <c r="C133" s="110">
        <v>97</v>
      </c>
      <c r="D133" s="111">
        <v>36</v>
      </c>
      <c r="E133" s="111">
        <v>3492</v>
      </c>
      <c r="F133" s="60" t="s">
        <v>12</v>
      </c>
    </row>
    <row r="134" spans="2:6">
      <c r="B134" s="109">
        <v>0.64853009259259264</v>
      </c>
      <c r="C134" s="110">
        <v>86</v>
      </c>
      <c r="D134" s="111">
        <v>36.020000000000003</v>
      </c>
      <c r="E134" s="111">
        <v>3097.7200000000003</v>
      </c>
      <c r="F134" s="60" t="s">
        <v>12</v>
      </c>
    </row>
    <row r="135" spans="2:6">
      <c r="B135" s="109">
        <v>0.65025462962962965</v>
      </c>
      <c r="C135" s="110">
        <v>240</v>
      </c>
      <c r="D135" s="111">
        <v>36.020000000000003</v>
      </c>
      <c r="E135" s="111">
        <v>8644.8000000000011</v>
      </c>
      <c r="F135" s="60" t="s">
        <v>12</v>
      </c>
    </row>
    <row r="136" spans="2:6">
      <c r="B136" s="109">
        <v>0.65414351851851849</v>
      </c>
      <c r="C136" s="110">
        <v>408</v>
      </c>
      <c r="D136" s="111">
        <v>36.159999999999997</v>
      </c>
      <c r="E136" s="111">
        <v>14753.279999999999</v>
      </c>
      <c r="F136" s="60" t="s">
        <v>12</v>
      </c>
    </row>
    <row r="137" spans="2:6">
      <c r="B137" s="109">
        <v>0.65484953703703708</v>
      </c>
      <c r="C137" s="110">
        <v>5</v>
      </c>
      <c r="D137" s="111">
        <v>36.18</v>
      </c>
      <c r="E137" s="111">
        <v>180.9</v>
      </c>
      <c r="F137" s="60" t="s">
        <v>12</v>
      </c>
    </row>
    <row r="138" spans="2:6">
      <c r="B138" s="109">
        <v>0.65484953703703708</v>
      </c>
      <c r="C138" s="110">
        <v>1</v>
      </c>
      <c r="D138" s="111">
        <v>36.18</v>
      </c>
      <c r="E138" s="111">
        <v>36.18</v>
      </c>
      <c r="F138" s="60" t="s">
        <v>12</v>
      </c>
    </row>
    <row r="139" spans="2:6">
      <c r="B139" s="109">
        <v>0.65623842592592596</v>
      </c>
      <c r="C139" s="110">
        <v>5</v>
      </c>
      <c r="D139" s="111">
        <v>36.18</v>
      </c>
      <c r="E139" s="111">
        <v>180.9</v>
      </c>
      <c r="F139" s="60" t="s">
        <v>12</v>
      </c>
    </row>
    <row r="140" spans="2:6">
      <c r="B140" s="109">
        <v>0.65623842592592596</v>
      </c>
      <c r="C140" s="110">
        <v>1</v>
      </c>
      <c r="D140" s="111">
        <v>36.18</v>
      </c>
      <c r="E140" s="111">
        <v>36.18</v>
      </c>
      <c r="F140" s="60" t="s">
        <v>12</v>
      </c>
    </row>
    <row r="141" spans="2:6">
      <c r="B141" s="109">
        <v>0.65673611111111108</v>
      </c>
      <c r="C141" s="110">
        <v>339</v>
      </c>
      <c r="D141" s="111">
        <v>36.18</v>
      </c>
      <c r="E141" s="111">
        <v>12265.02</v>
      </c>
      <c r="F141" s="60" t="s">
        <v>12</v>
      </c>
    </row>
    <row r="142" spans="2:6">
      <c r="B142" s="109">
        <v>0.65710648148148143</v>
      </c>
      <c r="C142" s="110">
        <v>272</v>
      </c>
      <c r="D142" s="111">
        <v>36.14</v>
      </c>
      <c r="E142" s="111">
        <v>9830.08</v>
      </c>
      <c r="F142" s="60" t="s">
        <v>12</v>
      </c>
    </row>
    <row r="143" spans="2:6">
      <c r="B143" s="109">
        <v>0.65710648148148143</v>
      </c>
      <c r="C143" s="110">
        <v>5</v>
      </c>
      <c r="D143" s="111">
        <v>36.14</v>
      </c>
      <c r="E143" s="111">
        <v>180.7</v>
      </c>
      <c r="F143" s="60" t="s">
        <v>12</v>
      </c>
    </row>
    <row r="144" spans="2:6">
      <c r="B144" s="109">
        <v>0.65862268518518519</v>
      </c>
      <c r="C144" s="110">
        <v>168</v>
      </c>
      <c r="D144" s="111">
        <v>36.14</v>
      </c>
      <c r="E144" s="111">
        <v>6071.52</v>
      </c>
      <c r="F144" s="60" t="s">
        <v>12</v>
      </c>
    </row>
    <row r="145" spans="2:6">
      <c r="B145" s="109">
        <v>0.66090277777777773</v>
      </c>
      <c r="C145" s="110">
        <v>206</v>
      </c>
      <c r="D145" s="111">
        <v>36.08</v>
      </c>
      <c r="E145" s="111">
        <v>7432.48</v>
      </c>
      <c r="F145" s="60" t="s">
        <v>12</v>
      </c>
    </row>
    <row r="146" spans="2:6">
      <c r="B146" s="109">
        <v>0.66090277777777773</v>
      </c>
      <c r="C146" s="110">
        <v>56</v>
      </c>
      <c r="D146" s="111">
        <v>36.08</v>
      </c>
      <c r="E146" s="111">
        <v>2020.48</v>
      </c>
      <c r="F146" s="60" t="s">
        <v>12</v>
      </c>
    </row>
    <row r="147" spans="2:6">
      <c r="B147" s="109">
        <v>0.66210648148148143</v>
      </c>
      <c r="C147" s="110">
        <v>113</v>
      </c>
      <c r="D147" s="111">
        <v>36.1</v>
      </c>
      <c r="E147" s="111">
        <v>4079.3</v>
      </c>
      <c r="F147" s="60" t="s">
        <v>12</v>
      </c>
    </row>
    <row r="148" spans="2:6">
      <c r="B148" s="109">
        <v>0.66696759259259264</v>
      </c>
      <c r="C148" s="110">
        <v>367</v>
      </c>
      <c r="D148" s="111">
        <v>36.200000000000003</v>
      </c>
      <c r="E148" s="111">
        <v>13285.400000000001</v>
      </c>
      <c r="F148" s="60" t="s">
        <v>12</v>
      </c>
    </row>
    <row r="149" spans="2:6">
      <c r="B149" s="109">
        <v>0.66743055555555553</v>
      </c>
      <c r="C149" s="110">
        <v>374</v>
      </c>
      <c r="D149" s="111">
        <v>36.159999999999997</v>
      </c>
      <c r="E149" s="111">
        <v>13523.839999999998</v>
      </c>
      <c r="F149" s="60" t="s">
        <v>12</v>
      </c>
    </row>
    <row r="150" spans="2:6">
      <c r="B150" s="109">
        <v>0.6699074074074074</v>
      </c>
      <c r="C150" s="110">
        <v>328</v>
      </c>
      <c r="D150" s="111">
        <v>36.18</v>
      </c>
      <c r="E150" s="111">
        <v>11867.039999999999</v>
      </c>
      <c r="F150" s="60" t="s">
        <v>12</v>
      </c>
    </row>
    <row r="151" spans="2:6">
      <c r="B151" s="109">
        <v>0.67318287037037039</v>
      </c>
      <c r="C151" s="110">
        <v>45</v>
      </c>
      <c r="D151" s="111">
        <v>36.119999999999997</v>
      </c>
      <c r="E151" s="111">
        <v>1625.3999999999999</v>
      </c>
      <c r="F151" s="60" t="s">
        <v>12</v>
      </c>
    </row>
    <row r="152" spans="2:6">
      <c r="B152" s="109">
        <v>0.67318287037037039</v>
      </c>
      <c r="C152" s="110">
        <v>205</v>
      </c>
      <c r="D152" s="111">
        <v>36.119999999999997</v>
      </c>
      <c r="E152" s="111">
        <v>7404.5999999999995</v>
      </c>
      <c r="F152" s="60" t="s">
        <v>12</v>
      </c>
    </row>
    <row r="153" spans="2:6">
      <c r="B153" s="109">
        <v>0.67318287037037039</v>
      </c>
      <c r="C153" s="110">
        <v>252</v>
      </c>
      <c r="D153" s="111">
        <v>36.119999999999997</v>
      </c>
      <c r="E153" s="111">
        <v>9102.24</v>
      </c>
      <c r="F153" s="60" t="s">
        <v>12</v>
      </c>
    </row>
    <row r="154" spans="2:6">
      <c r="B154" s="109">
        <v>0.67618055555555556</v>
      </c>
      <c r="C154" s="110">
        <v>1</v>
      </c>
      <c r="D154" s="111">
        <v>36.06</v>
      </c>
      <c r="E154" s="111">
        <v>36.06</v>
      </c>
      <c r="F154" s="60" t="s">
        <v>12</v>
      </c>
    </row>
    <row r="155" spans="2:6">
      <c r="B155" s="109">
        <v>0.67618055555555556</v>
      </c>
      <c r="C155" s="110">
        <v>104</v>
      </c>
      <c r="D155" s="111">
        <v>36.06</v>
      </c>
      <c r="E155" s="111">
        <v>3750.2400000000002</v>
      </c>
      <c r="F155" s="60" t="s">
        <v>12</v>
      </c>
    </row>
    <row r="156" spans="2:6">
      <c r="B156" s="109">
        <v>0.68027777777777776</v>
      </c>
      <c r="C156" s="110">
        <v>371</v>
      </c>
      <c r="D156" s="111">
        <v>36.04</v>
      </c>
      <c r="E156" s="111">
        <v>13370.84</v>
      </c>
      <c r="F156" s="60" t="s">
        <v>12</v>
      </c>
    </row>
    <row r="157" spans="2:6">
      <c r="B157" s="109">
        <v>0.68027777777777776</v>
      </c>
      <c r="C157" s="110">
        <v>173</v>
      </c>
      <c r="D157" s="111">
        <v>36.04</v>
      </c>
      <c r="E157" s="111">
        <v>6234.92</v>
      </c>
      <c r="F157" s="60" t="s">
        <v>12</v>
      </c>
    </row>
    <row r="158" spans="2:6">
      <c r="B158" s="109">
        <v>0.6821990740740741</v>
      </c>
      <c r="C158" s="110">
        <v>233</v>
      </c>
      <c r="D158" s="111">
        <v>36.14</v>
      </c>
      <c r="E158" s="111">
        <v>8420.6200000000008</v>
      </c>
      <c r="F158" s="60" t="s">
        <v>12</v>
      </c>
    </row>
    <row r="159" spans="2:6">
      <c r="B159" s="109">
        <v>0.68538194444444445</v>
      </c>
      <c r="C159" s="110">
        <v>179</v>
      </c>
      <c r="D159" s="111">
        <v>36.119999999999997</v>
      </c>
      <c r="E159" s="111">
        <v>6465.48</v>
      </c>
      <c r="F159" s="60" t="s">
        <v>12</v>
      </c>
    </row>
    <row r="160" spans="2:6">
      <c r="B160" s="109">
        <v>0.68538194444444445</v>
      </c>
      <c r="C160" s="110">
        <v>189</v>
      </c>
      <c r="D160" s="111">
        <v>36.119999999999997</v>
      </c>
      <c r="E160" s="111">
        <v>6826.6799999999994</v>
      </c>
      <c r="F160" s="60" t="s">
        <v>12</v>
      </c>
    </row>
    <row r="161" spans="2:6">
      <c r="B161" s="109">
        <v>0.68744212962962958</v>
      </c>
      <c r="C161" s="110">
        <v>87</v>
      </c>
      <c r="D161" s="111">
        <v>36.08</v>
      </c>
      <c r="E161" s="111">
        <v>3138.96</v>
      </c>
      <c r="F161" s="60" t="s">
        <v>12</v>
      </c>
    </row>
    <row r="162" spans="2:6">
      <c r="B162" s="109">
        <v>0.68918981481481478</v>
      </c>
      <c r="C162" s="110">
        <v>37</v>
      </c>
      <c r="D162" s="111">
        <v>36.04</v>
      </c>
      <c r="E162" s="111">
        <v>1333.48</v>
      </c>
      <c r="F162" s="60" t="s">
        <v>12</v>
      </c>
    </row>
    <row r="163" spans="2:6">
      <c r="B163" s="109">
        <v>0.68918981481481478</v>
      </c>
      <c r="C163" s="110">
        <v>159</v>
      </c>
      <c r="D163" s="111">
        <v>36.04</v>
      </c>
      <c r="E163" s="111">
        <v>5730.36</v>
      </c>
      <c r="F163" s="60" t="s">
        <v>12</v>
      </c>
    </row>
    <row r="164" spans="2:6">
      <c r="B164" s="109">
        <v>0.69549768518518518</v>
      </c>
      <c r="C164" s="110">
        <v>128</v>
      </c>
      <c r="D164" s="111">
        <v>36.08</v>
      </c>
      <c r="E164" s="111">
        <v>4618.24</v>
      </c>
      <c r="F164" s="60" t="s">
        <v>12</v>
      </c>
    </row>
    <row r="165" spans="2:6">
      <c r="B165" s="109">
        <v>0.69634259259259257</v>
      </c>
      <c r="C165" s="110">
        <v>150</v>
      </c>
      <c r="D165" s="111">
        <v>36.1</v>
      </c>
      <c r="E165" s="111">
        <v>5415</v>
      </c>
      <c r="F165" s="60" t="s">
        <v>12</v>
      </c>
    </row>
    <row r="166" spans="2:6">
      <c r="B166" s="109">
        <v>0.69820601851851849</v>
      </c>
      <c r="C166" s="110">
        <v>174</v>
      </c>
      <c r="D166" s="111">
        <v>36.08</v>
      </c>
      <c r="E166" s="111">
        <v>6277.92</v>
      </c>
      <c r="F166" s="60" t="s">
        <v>12</v>
      </c>
    </row>
    <row r="167" spans="2:6">
      <c r="B167" s="109">
        <v>0.70038194444444446</v>
      </c>
      <c r="C167" s="110">
        <v>60</v>
      </c>
      <c r="D167" s="111">
        <v>36.06</v>
      </c>
      <c r="E167" s="111">
        <v>2163.6000000000004</v>
      </c>
      <c r="F167" s="60" t="s">
        <v>12</v>
      </c>
    </row>
    <row r="168" spans="2:6">
      <c r="B168" s="109">
        <v>0.70038194444444446</v>
      </c>
      <c r="C168" s="110">
        <v>156</v>
      </c>
      <c r="D168" s="111">
        <v>36.06</v>
      </c>
      <c r="E168" s="111">
        <v>5625.3600000000006</v>
      </c>
      <c r="F168" s="60" t="s">
        <v>12</v>
      </c>
    </row>
    <row r="169" spans="2:6">
      <c r="B169" s="109">
        <v>0.70361111111111108</v>
      </c>
      <c r="C169" s="110">
        <v>171</v>
      </c>
      <c r="D169" s="111">
        <v>36.06</v>
      </c>
      <c r="E169" s="111">
        <v>6166.26</v>
      </c>
      <c r="F169" s="60" t="s">
        <v>12</v>
      </c>
    </row>
    <row r="170" spans="2:6">
      <c r="B170" s="109">
        <v>0.70361111111111108</v>
      </c>
      <c r="C170" s="110">
        <v>4</v>
      </c>
      <c r="D170" s="111">
        <v>36.06</v>
      </c>
      <c r="E170" s="111">
        <v>144.24</v>
      </c>
      <c r="F170" s="60" t="s">
        <v>12</v>
      </c>
    </row>
    <row r="171" spans="2:6">
      <c r="B171" s="109">
        <v>0.70362268518518523</v>
      </c>
      <c r="C171" s="110">
        <v>19</v>
      </c>
      <c r="D171" s="111">
        <v>36.06</v>
      </c>
      <c r="E171" s="111">
        <v>685.1400000000001</v>
      </c>
      <c r="F171" s="60" t="s">
        <v>12</v>
      </c>
    </row>
    <row r="172" spans="2:6">
      <c r="B172" s="109">
        <v>0.70813657407407404</v>
      </c>
      <c r="C172" s="110">
        <v>200</v>
      </c>
      <c r="D172" s="111">
        <v>36.06</v>
      </c>
      <c r="E172" s="111">
        <v>7212</v>
      </c>
      <c r="F172" s="60" t="s">
        <v>12</v>
      </c>
    </row>
    <row r="173" spans="2:6">
      <c r="B173" s="109">
        <v>0.70813657407407404</v>
      </c>
      <c r="C173" s="110">
        <v>305</v>
      </c>
      <c r="D173" s="111">
        <v>36.06</v>
      </c>
      <c r="E173" s="111">
        <v>10998.300000000001</v>
      </c>
      <c r="F173" s="60" t="s">
        <v>12</v>
      </c>
    </row>
    <row r="174" spans="2:6">
      <c r="B174" s="109">
        <v>0.71003472222222219</v>
      </c>
      <c r="C174" s="110">
        <v>58</v>
      </c>
      <c r="D174" s="111">
        <v>36.119999999999997</v>
      </c>
      <c r="E174" s="111">
        <v>2094.96</v>
      </c>
      <c r="F174" s="60" t="s">
        <v>12</v>
      </c>
    </row>
    <row r="175" spans="2:6">
      <c r="B175" s="109">
        <v>0.71003472222222219</v>
      </c>
      <c r="C175" s="110">
        <v>118</v>
      </c>
      <c r="D175" s="111">
        <v>36.119999999999997</v>
      </c>
      <c r="E175" s="111">
        <v>4262.16</v>
      </c>
      <c r="F175" s="60" t="s">
        <v>12</v>
      </c>
    </row>
    <row r="176" spans="2:6">
      <c r="B176" s="109">
        <v>0.71240740740740738</v>
      </c>
      <c r="C176" s="110">
        <v>422</v>
      </c>
      <c r="D176" s="111">
        <v>36.18</v>
      </c>
      <c r="E176" s="111">
        <v>15267.96</v>
      </c>
      <c r="F176" s="60" t="s">
        <v>12</v>
      </c>
    </row>
    <row r="177" spans="2:6">
      <c r="B177" s="109">
        <v>0.71362268518518523</v>
      </c>
      <c r="C177" s="110">
        <v>405</v>
      </c>
      <c r="D177" s="111">
        <v>36.159999999999997</v>
      </c>
      <c r="E177" s="111">
        <v>14644.8</v>
      </c>
      <c r="F177" s="60" t="s">
        <v>12</v>
      </c>
    </row>
    <row r="178" spans="2:6">
      <c r="B178" s="109">
        <v>0.71658564814814818</v>
      </c>
      <c r="C178" s="110">
        <v>82</v>
      </c>
      <c r="D178" s="111">
        <v>36.04</v>
      </c>
      <c r="E178" s="111">
        <v>2955.2799999999997</v>
      </c>
      <c r="F178" s="60" t="s">
        <v>12</v>
      </c>
    </row>
    <row r="179" spans="2:6">
      <c r="B179" s="109"/>
      <c r="C179" s="110"/>
      <c r="D179" s="111"/>
      <c r="E179" s="111"/>
      <c r="F179" s="60"/>
    </row>
    <row r="180" spans="2:6">
      <c r="B180" s="109"/>
      <c r="C180" s="110"/>
      <c r="D180" s="111"/>
      <c r="E180" s="111"/>
      <c r="F180" s="60"/>
    </row>
    <row r="181" spans="2:6">
      <c r="B181" s="109"/>
      <c r="C181" s="110"/>
      <c r="D181" s="111"/>
      <c r="E181" s="111"/>
      <c r="F181" s="60"/>
    </row>
    <row r="182" spans="2:6">
      <c r="B182" s="109"/>
      <c r="C182" s="110"/>
      <c r="D182" s="111"/>
      <c r="E182" s="111"/>
      <c r="F182" s="60"/>
    </row>
    <row r="183" spans="2:6">
      <c r="B183" s="109"/>
      <c r="C183" s="110"/>
      <c r="D183" s="111"/>
      <c r="E183" s="111"/>
      <c r="F183" s="60"/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  <row r="330" spans="2:6">
      <c r="B330" s="109"/>
      <c r="C330" s="110"/>
      <c r="D330" s="111"/>
      <c r="E330" s="111"/>
      <c r="F330" s="60"/>
    </row>
    <row r="331" spans="2:6">
      <c r="B331" s="109"/>
      <c r="C331" s="110"/>
      <c r="D331" s="111"/>
      <c r="E331" s="111"/>
      <c r="F331" s="60"/>
    </row>
    <row r="332" spans="2:6">
      <c r="B332" s="109"/>
      <c r="C332" s="110"/>
      <c r="D332" s="111"/>
      <c r="E332" s="111"/>
      <c r="F332" s="60"/>
    </row>
    <row r="333" spans="2:6">
      <c r="B333" s="109"/>
      <c r="C333" s="110"/>
      <c r="D333" s="111"/>
      <c r="E333" s="111"/>
      <c r="F333" s="60"/>
    </row>
    <row r="334" spans="2:6">
      <c r="B334" s="109"/>
      <c r="C334" s="110"/>
      <c r="D334" s="111"/>
      <c r="E334" s="111"/>
      <c r="F334" s="60"/>
    </row>
    <row r="335" spans="2:6">
      <c r="B335" s="109"/>
      <c r="C335" s="110"/>
      <c r="D335" s="111"/>
      <c r="E335" s="111"/>
      <c r="F335" s="60"/>
    </row>
    <row r="336" spans="2:6">
      <c r="B336" s="109"/>
      <c r="C336" s="110"/>
      <c r="D336" s="111"/>
      <c r="E336" s="111"/>
      <c r="F336" s="60"/>
    </row>
    <row r="337" spans="2:6">
      <c r="B337" s="109"/>
      <c r="C337" s="110"/>
      <c r="D337" s="111"/>
      <c r="E337" s="111"/>
      <c r="F337" s="60"/>
    </row>
    <row r="338" spans="2:6">
      <c r="B338" s="109"/>
      <c r="C338" s="110"/>
      <c r="D338" s="111"/>
      <c r="E338" s="111"/>
      <c r="F338" s="60"/>
    </row>
    <row r="339" spans="2:6">
      <c r="B339" s="109"/>
      <c r="C339" s="110"/>
      <c r="D339" s="111"/>
      <c r="E339" s="111"/>
      <c r="F339" s="60"/>
    </row>
    <row r="340" spans="2:6">
      <c r="B340" s="109"/>
      <c r="C340" s="110"/>
      <c r="D340" s="111"/>
      <c r="E340" s="111"/>
      <c r="F340" s="60"/>
    </row>
    <row r="341" spans="2:6">
      <c r="B341" s="109"/>
      <c r="C341" s="110"/>
      <c r="D341" s="111"/>
      <c r="E341" s="111"/>
      <c r="F341" s="60"/>
    </row>
    <row r="342" spans="2:6">
      <c r="B342" s="109"/>
      <c r="C342" s="110"/>
      <c r="D342" s="111"/>
      <c r="E342" s="111"/>
      <c r="F342" s="60"/>
    </row>
    <row r="343" spans="2:6">
      <c r="B343" s="109"/>
      <c r="C343" s="110"/>
      <c r="D343" s="111"/>
      <c r="E343" s="111"/>
      <c r="F343" s="60"/>
    </row>
    <row r="344" spans="2:6">
      <c r="B344" s="109"/>
      <c r="C344" s="110"/>
      <c r="D344" s="111"/>
      <c r="E344" s="111"/>
      <c r="F344" s="60"/>
    </row>
    <row r="345" spans="2:6">
      <c r="B345" s="109"/>
      <c r="C345" s="110"/>
      <c r="D345" s="111"/>
      <c r="E345" s="111"/>
      <c r="F345" s="60"/>
    </row>
  </sheetData>
  <conditionalFormatting sqref="D15:D19">
    <cfRule type="expression" dxfId="41" priority="1">
      <formula>$D15&gt;#REF!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77F91-35A5-4B74-89A2-FB640CAB58D1}">
  <dimension ref="B1:L345"/>
  <sheetViews>
    <sheetView topLeftCell="A10" workbookViewId="0">
      <selection activeCell="B16" sqref="B16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46140</v>
      </c>
      <c r="C15" s="58">
        <f>SUMIF(F21:F5001,F15,C21:C5001)</f>
        <v>24729</v>
      </c>
      <c r="D15" s="59">
        <f>E15/C15</f>
        <v>36.232528610133862</v>
      </c>
      <c r="E15" s="59">
        <f>SUMIF(F21:F5001,F15,E21:E5001)</f>
        <v>895994.2000000003</v>
      </c>
      <c r="F15" s="60" t="s">
        <v>12</v>
      </c>
    </row>
    <row r="16" spans="2:10">
      <c r="B16" s="26">
        <f>B15</f>
        <v>46140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46140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46140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0.37944444444444442</v>
      </c>
      <c r="C21" s="110">
        <v>687</v>
      </c>
      <c r="D21" s="111">
        <v>36.44</v>
      </c>
      <c r="E21" s="111">
        <v>25034.28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0.37944444444444442</v>
      </c>
      <c r="C22" s="110">
        <v>65</v>
      </c>
      <c r="D22" s="111">
        <v>36.44</v>
      </c>
      <c r="E22" s="111">
        <v>2368.6</v>
      </c>
      <c r="F22" s="60" t="s">
        <v>12</v>
      </c>
    </row>
    <row r="23" spans="2:12">
      <c r="B23" s="109">
        <v>0.3830439814814815</v>
      </c>
      <c r="C23" s="110">
        <v>114</v>
      </c>
      <c r="D23" s="111">
        <v>36.44</v>
      </c>
      <c r="E23" s="111">
        <v>4154.16</v>
      </c>
      <c r="F23" s="60" t="s">
        <v>12</v>
      </c>
    </row>
    <row r="24" spans="2:12">
      <c r="B24" s="109">
        <v>0.3830439814814815</v>
      </c>
      <c r="C24" s="110">
        <v>119</v>
      </c>
      <c r="D24" s="111">
        <v>36.44</v>
      </c>
      <c r="E24" s="111">
        <v>4336.3599999999997</v>
      </c>
      <c r="F24" s="60" t="s">
        <v>12</v>
      </c>
    </row>
    <row r="25" spans="2:12">
      <c r="B25" s="109">
        <v>0.38612268518518517</v>
      </c>
      <c r="C25" s="110">
        <v>626</v>
      </c>
      <c r="D25" s="111">
        <v>36.44</v>
      </c>
      <c r="E25" s="111">
        <v>22811.439999999999</v>
      </c>
      <c r="F25" s="60" t="s">
        <v>12</v>
      </c>
    </row>
    <row r="26" spans="2:12">
      <c r="B26" s="109">
        <v>0.3866087962962963</v>
      </c>
      <c r="C26" s="110">
        <v>379</v>
      </c>
      <c r="D26" s="111">
        <v>36.4</v>
      </c>
      <c r="E26" s="111">
        <v>13795.6</v>
      </c>
      <c r="F26" s="60" t="s">
        <v>12</v>
      </c>
    </row>
    <row r="27" spans="2:12">
      <c r="B27" s="109">
        <v>0.38820601851851849</v>
      </c>
      <c r="C27" s="110">
        <v>95</v>
      </c>
      <c r="D27" s="111">
        <v>36.36</v>
      </c>
      <c r="E27" s="111">
        <v>3454.2</v>
      </c>
      <c r="F27" s="60" t="s">
        <v>12</v>
      </c>
    </row>
    <row r="28" spans="2:12">
      <c r="B28" s="109">
        <v>0.39082175925925927</v>
      </c>
      <c r="C28" s="110">
        <v>291</v>
      </c>
      <c r="D28" s="111">
        <v>36.36</v>
      </c>
      <c r="E28" s="111">
        <v>10580.76</v>
      </c>
      <c r="F28" s="60" t="s">
        <v>12</v>
      </c>
    </row>
    <row r="29" spans="2:12">
      <c r="B29" s="109">
        <v>0.39223379629629629</v>
      </c>
      <c r="C29" s="110">
        <v>227</v>
      </c>
      <c r="D29" s="111">
        <v>36.36</v>
      </c>
      <c r="E29" s="111">
        <v>8253.7199999999993</v>
      </c>
      <c r="F29" s="60" t="s">
        <v>12</v>
      </c>
    </row>
    <row r="30" spans="2:12">
      <c r="B30" s="109">
        <v>0.39446759259259262</v>
      </c>
      <c r="C30" s="110">
        <v>95</v>
      </c>
      <c r="D30" s="111">
        <v>36.28</v>
      </c>
      <c r="E30" s="111">
        <v>3446.6</v>
      </c>
      <c r="F30" s="60" t="s">
        <v>12</v>
      </c>
    </row>
    <row r="31" spans="2:12">
      <c r="B31" s="109">
        <v>0.39619212962962963</v>
      </c>
      <c r="C31" s="110">
        <v>53</v>
      </c>
      <c r="D31" s="111">
        <v>36.28</v>
      </c>
      <c r="E31" s="111">
        <v>1922.8400000000001</v>
      </c>
      <c r="F31" s="60" t="s">
        <v>12</v>
      </c>
    </row>
    <row r="32" spans="2:12">
      <c r="B32" s="109">
        <v>0.39619212962962963</v>
      </c>
      <c r="C32" s="110">
        <v>127</v>
      </c>
      <c r="D32" s="111">
        <v>36.28</v>
      </c>
      <c r="E32" s="111">
        <v>4607.5600000000004</v>
      </c>
      <c r="F32" s="60" t="s">
        <v>12</v>
      </c>
    </row>
    <row r="33" spans="2:6">
      <c r="B33" s="109">
        <v>0.39994212962962961</v>
      </c>
      <c r="C33" s="110">
        <v>514</v>
      </c>
      <c r="D33" s="111">
        <v>36.28</v>
      </c>
      <c r="E33" s="111">
        <v>18647.920000000002</v>
      </c>
      <c r="F33" s="60" t="s">
        <v>12</v>
      </c>
    </row>
    <row r="34" spans="2:6">
      <c r="B34" s="109">
        <v>0.40642361111111114</v>
      </c>
      <c r="C34" s="110">
        <v>501</v>
      </c>
      <c r="D34" s="111">
        <v>36.36</v>
      </c>
      <c r="E34" s="111">
        <v>18216.36</v>
      </c>
      <c r="F34" s="60" t="s">
        <v>12</v>
      </c>
    </row>
    <row r="35" spans="2:6">
      <c r="B35" s="109">
        <v>0.40667824074074072</v>
      </c>
      <c r="C35" s="110">
        <v>129</v>
      </c>
      <c r="D35" s="111">
        <v>36.340000000000003</v>
      </c>
      <c r="E35" s="111">
        <v>4687.8600000000006</v>
      </c>
      <c r="F35" s="60" t="s">
        <v>12</v>
      </c>
    </row>
    <row r="36" spans="2:6">
      <c r="B36" s="109">
        <v>0.4113310185185185</v>
      </c>
      <c r="C36" s="110">
        <v>59</v>
      </c>
      <c r="D36" s="111">
        <v>36.340000000000003</v>
      </c>
      <c r="E36" s="111">
        <v>2144.0600000000004</v>
      </c>
      <c r="F36" s="60" t="s">
        <v>12</v>
      </c>
    </row>
    <row r="37" spans="2:6">
      <c r="B37" s="109">
        <v>0.4113310185185185</v>
      </c>
      <c r="C37" s="110">
        <v>266</v>
      </c>
      <c r="D37" s="111">
        <v>36.340000000000003</v>
      </c>
      <c r="E37" s="111">
        <v>9666.44</v>
      </c>
      <c r="F37" s="60" t="s">
        <v>12</v>
      </c>
    </row>
    <row r="38" spans="2:6">
      <c r="B38" s="109">
        <v>0.41520833333333335</v>
      </c>
      <c r="C38" s="110">
        <v>125</v>
      </c>
      <c r="D38" s="111">
        <v>36.28</v>
      </c>
      <c r="E38" s="111">
        <v>4535</v>
      </c>
      <c r="F38" s="60" t="s">
        <v>12</v>
      </c>
    </row>
    <row r="39" spans="2:6">
      <c r="B39" s="109">
        <v>0.41912037037037037</v>
      </c>
      <c r="C39" s="110">
        <v>360</v>
      </c>
      <c r="D39" s="111">
        <v>36.32</v>
      </c>
      <c r="E39" s="111">
        <v>13075.2</v>
      </c>
      <c r="F39" s="60" t="s">
        <v>12</v>
      </c>
    </row>
    <row r="40" spans="2:6">
      <c r="B40" s="109">
        <v>0.4193634259259259</v>
      </c>
      <c r="C40" s="110">
        <v>214</v>
      </c>
      <c r="D40" s="111">
        <v>36.299999999999997</v>
      </c>
      <c r="E40" s="111">
        <v>7768.2</v>
      </c>
      <c r="F40" s="60" t="s">
        <v>12</v>
      </c>
    </row>
    <row r="41" spans="2:6">
      <c r="B41" s="109">
        <v>0.42097222222222225</v>
      </c>
      <c r="C41" s="110">
        <v>92</v>
      </c>
      <c r="D41" s="111">
        <v>36.24</v>
      </c>
      <c r="E41" s="111">
        <v>3334.0800000000004</v>
      </c>
      <c r="F41" s="60" t="s">
        <v>12</v>
      </c>
    </row>
    <row r="42" spans="2:6">
      <c r="B42" s="109">
        <v>0.42980324074074072</v>
      </c>
      <c r="C42" s="110">
        <v>574</v>
      </c>
      <c r="D42" s="111">
        <v>36.200000000000003</v>
      </c>
      <c r="E42" s="111">
        <v>20778.800000000003</v>
      </c>
      <c r="F42" s="60" t="s">
        <v>12</v>
      </c>
    </row>
    <row r="43" spans="2:6">
      <c r="B43" s="109">
        <v>0.43542824074074077</v>
      </c>
      <c r="C43" s="110">
        <v>28</v>
      </c>
      <c r="D43" s="111">
        <v>36.22</v>
      </c>
      <c r="E43" s="111">
        <v>1014.16</v>
      </c>
      <c r="F43" s="60" t="s">
        <v>12</v>
      </c>
    </row>
    <row r="44" spans="2:6">
      <c r="B44" s="109">
        <v>0.43555555555555553</v>
      </c>
      <c r="C44" s="110">
        <v>52</v>
      </c>
      <c r="D44" s="111">
        <v>36.22</v>
      </c>
      <c r="E44" s="111">
        <v>1883.44</v>
      </c>
      <c r="F44" s="60" t="s">
        <v>12</v>
      </c>
    </row>
    <row r="45" spans="2:6">
      <c r="B45" s="109">
        <v>0.43585648148148148</v>
      </c>
      <c r="C45" s="110">
        <v>45</v>
      </c>
      <c r="D45" s="111">
        <v>36.22</v>
      </c>
      <c r="E45" s="111">
        <v>1629.8999999999999</v>
      </c>
      <c r="F45" s="60" t="s">
        <v>12</v>
      </c>
    </row>
    <row r="46" spans="2:6">
      <c r="B46" s="109">
        <v>0.43585648148148148</v>
      </c>
      <c r="C46" s="110">
        <v>414</v>
      </c>
      <c r="D46" s="111">
        <v>36.22</v>
      </c>
      <c r="E46" s="111">
        <v>14995.08</v>
      </c>
      <c r="F46" s="60" t="s">
        <v>12</v>
      </c>
    </row>
    <row r="47" spans="2:6">
      <c r="B47" s="109">
        <v>0.43748842592592591</v>
      </c>
      <c r="C47" s="110">
        <v>147</v>
      </c>
      <c r="D47" s="111">
        <v>36.24</v>
      </c>
      <c r="E47" s="111">
        <v>5327.2800000000007</v>
      </c>
      <c r="F47" s="60" t="s">
        <v>12</v>
      </c>
    </row>
    <row r="48" spans="2:6">
      <c r="B48" s="109">
        <v>0.44291666666666668</v>
      </c>
      <c r="C48" s="110">
        <v>93</v>
      </c>
      <c r="D48" s="111">
        <v>36.28</v>
      </c>
      <c r="E48" s="111">
        <v>3374.04</v>
      </c>
      <c r="F48" s="60" t="s">
        <v>12</v>
      </c>
    </row>
    <row r="49" spans="2:6">
      <c r="B49" s="109">
        <v>0.44291666666666668</v>
      </c>
      <c r="C49" s="110">
        <v>238</v>
      </c>
      <c r="D49" s="111">
        <v>36.28</v>
      </c>
      <c r="E49" s="111">
        <v>8634.64</v>
      </c>
      <c r="F49" s="60" t="s">
        <v>12</v>
      </c>
    </row>
    <row r="50" spans="2:6">
      <c r="B50" s="109">
        <v>0.44814814814814813</v>
      </c>
      <c r="C50" s="110">
        <v>121</v>
      </c>
      <c r="D50" s="111">
        <v>36.22</v>
      </c>
      <c r="E50" s="111">
        <v>4382.62</v>
      </c>
      <c r="F50" s="60" t="s">
        <v>12</v>
      </c>
    </row>
    <row r="51" spans="2:6">
      <c r="B51" s="109">
        <v>0.44893518518518516</v>
      </c>
      <c r="C51" s="110">
        <v>104</v>
      </c>
      <c r="D51" s="111">
        <v>36.299999999999997</v>
      </c>
      <c r="E51" s="111">
        <v>3775.2</v>
      </c>
      <c r="F51" s="60" t="s">
        <v>12</v>
      </c>
    </row>
    <row r="52" spans="2:6">
      <c r="B52" s="109">
        <v>0.45143518518518516</v>
      </c>
      <c r="C52" s="110">
        <v>61</v>
      </c>
      <c r="D52" s="111">
        <v>36.32</v>
      </c>
      <c r="E52" s="111">
        <v>2215.52</v>
      </c>
      <c r="F52" s="60" t="s">
        <v>12</v>
      </c>
    </row>
    <row r="53" spans="2:6">
      <c r="B53" s="109">
        <v>0.4516087962962963</v>
      </c>
      <c r="C53" s="110">
        <v>23</v>
      </c>
      <c r="D53" s="111">
        <v>36.32</v>
      </c>
      <c r="E53" s="111">
        <v>835.36</v>
      </c>
      <c r="F53" s="60" t="s">
        <v>12</v>
      </c>
    </row>
    <row r="54" spans="2:6">
      <c r="B54" s="109">
        <v>0.4516087962962963</v>
      </c>
      <c r="C54" s="110">
        <v>152</v>
      </c>
      <c r="D54" s="111">
        <v>36.32</v>
      </c>
      <c r="E54" s="111">
        <v>5520.64</v>
      </c>
      <c r="F54" s="60" t="s">
        <v>12</v>
      </c>
    </row>
    <row r="55" spans="2:6">
      <c r="B55" s="109">
        <v>0.45998842592592593</v>
      </c>
      <c r="C55" s="110">
        <v>380</v>
      </c>
      <c r="D55" s="111">
        <v>36.479999999999997</v>
      </c>
      <c r="E55" s="111">
        <v>13862.4</v>
      </c>
      <c r="F55" s="60" t="s">
        <v>12</v>
      </c>
    </row>
    <row r="56" spans="2:6">
      <c r="B56" s="109">
        <v>0.46133101851851854</v>
      </c>
      <c r="C56" s="110">
        <v>217</v>
      </c>
      <c r="D56" s="111">
        <v>36.5</v>
      </c>
      <c r="E56" s="111">
        <v>7920.5</v>
      </c>
      <c r="F56" s="60" t="s">
        <v>12</v>
      </c>
    </row>
    <row r="57" spans="2:6">
      <c r="B57" s="109">
        <v>0.4695023148148148</v>
      </c>
      <c r="C57" s="110">
        <v>460</v>
      </c>
      <c r="D57" s="111">
        <v>36.56</v>
      </c>
      <c r="E57" s="111">
        <v>16817.600000000002</v>
      </c>
      <c r="F57" s="60" t="s">
        <v>12</v>
      </c>
    </row>
    <row r="58" spans="2:6">
      <c r="B58" s="109">
        <v>0.47122685185185187</v>
      </c>
      <c r="C58" s="110">
        <v>114</v>
      </c>
      <c r="D58" s="111">
        <v>36.520000000000003</v>
      </c>
      <c r="E58" s="111">
        <v>4163.2800000000007</v>
      </c>
      <c r="F58" s="60" t="s">
        <v>12</v>
      </c>
    </row>
    <row r="59" spans="2:6">
      <c r="B59" s="109">
        <v>0.47797453703703702</v>
      </c>
      <c r="C59" s="110">
        <v>86</v>
      </c>
      <c r="D59" s="111">
        <v>36.479999999999997</v>
      </c>
      <c r="E59" s="111">
        <v>3137.2799999999997</v>
      </c>
      <c r="F59" s="60" t="s">
        <v>12</v>
      </c>
    </row>
    <row r="60" spans="2:6">
      <c r="B60" s="109">
        <v>0.47797453703703702</v>
      </c>
      <c r="C60" s="110">
        <v>136</v>
      </c>
      <c r="D60" s="111">
        <v>36.479999999999997</v>
      </c>
      <c r="E60" s="111">
        <v>4961.28</v>
      </c>
      <c r="F60" s="60" t="s">
        <v>12</v>
      </c>
    </row>
    <row r="61" spans="2:6">
      <c r="B61" s="109">
        <v>0.47962962962962963</v>
      </c>
      <c r="C61" s="110">
        <v>139</v>
      </c>
      <c r="D61" s="111">
        <v>36.46</v>
      </c>
      <c r="E61" s="111">
        <v>5067.9400000000005</v>
      </c>
      <c r="F61" s="60" t="s">
        <v>12</v>
      </c>
    </row>
    <row r="62" spans="2:6">
      <c r="B62" s="109">
        <v>0.48072916666666665</v>
      </c>
      <c r="C62" s="110">
        <v>139</v>
      </c>
      <c r="D62" s="111">
        <v>36.520000000000003</v>
      </c>
      <c r="E62" s="111">
        <v>5076.2800000000007</v>
      </c>
      <c r="F62" s="60" t="s">
        <v>12</v>
      </c>
    </row>
    <row r="63" spans="2:6">
      <c r="B63" s="109">
        <v>0.4833101851851852</v>
      </c>
      <c r="C63" s="110">
        <v>89</v>
      </c>
      <c r="D63" s="111">
        <v>36.479999999999997</v>
      </c>
      <c r="E63" s="111">
        <v>3246.72</v>
      </c>
      <c r="F63" s="60" t="s">
        <v>12</v>
      </c>
    </row>
    <row r="64" spans="2:6">
      <c r="B64" s="109">
        <v>0.48678240740740741</v>
      </c>
      <c r="C64" s="110">
        <v>92</v>
      </c>
      <c r="D64" s="111">
        <v>36.44</v>
      </c>
      <c r="E64" s="111">
        <v>3352.4799999999996</v>
      </c>
      <c r="F64" s="60" t="s">
        <v>12</v>
      </c>
    </row>
    <row r="65" spans="2:6">
      <c r="B65" s="109">
        <v>0.48743055555555553</v>
      </c>
      <c r="C65" s="110">
        <v>83</v>
      </c>
      <c r="D65" s="111">
        <v>36.4</v>
      </c>
      <c r="E65" s="111">
        <v>3021.2</v>
      </c>
      <c r="F65" s="60" t="s">
        <v>12</v>
      </c>
    </row>
    <row r="66" spans="2:6">
      <c r="B66" s="109">
        <v>0.48969907407407409</v>
      </c>
      <c r="C66" s="110">
        <v>88</v>
      </c>
      <c r="D66" s="111">
        <v>36.32</v>
      </c>
      <c r="E66" s="111">
        <v>3196.16</v>
      </c>
      <c r="F66" s="60" t="s">
        <v>12</v>
      </c>
    </row>
    <row r="67" spans="2:6">
      <c r="B67" s="109">
        <v>0.49339120370370371</v>
      </c>
      <c r="C67" s="110">
        <v>84</v>
      </c>
      <c r="D67" s="111">
        <v>36.299999999999997</v>
      </c>
      <c r="E67" s="111">
        <v>3049.2</v>
      </c>
      <c r="F67" s="60" t="s">
        <v>12</v>
      </c>
    </row>
    <row r="68" spans="2:6">
      <c r="B68" s="109">
        <v>0.49368055555555557</v>
      </c>
      <c r="C68" s="110">
        <v>101</v>
      </c>
      <c r="D68" s="111">
        <v>36.28</v>
      </c>
      <c r="E68" s="111">
        <v>3664.28</v>
      </c>
      <c r="F68" s="60" t="s">
        <v>12</v>
      </c>
    </row>
    <row r="69" spans="2:6">
      <c r="B69" s="109">
        <v>0.49787037037037035</v>
      </c>
      <c r="C69" s="110">
        <v>110</v>
      </c>
      <c r="D69" s="111">
        <v>36.299999999999997</v>
      </c>
      <c r="E69" s="111">
        <v>3992.9999999999995</v>
      </c>
      <c r="F69" s="60" t="s">
        <v>12</v>
      </c>
    </row>
    <row r="70" spans="2:6">
      <c r="B70" s="109">
        <v>0.50290509259259264</v>
      </c>
      <c r="C70" s="110">
        <v>112</v>
      </c>
      <c r="D70" s="111">
        <v>36.26</v>
      </c>
      <c r="E70" s="111">
        <v>4061.12</v>
      </c>
      <c r="F70" s="60" t="s">
        <v>12</v>
      </c>
    </row>
    <row r="71" spans="2:6">
      <c r="B71" s="109">
        <v>0.50290509259259264</v>
      </c>
      <c r="C71" s="110">
        <v>134</v>
      </c>
      <c r="D71" s="111">
        <v>36.26</v>
      </c>
      <c r="E71" s="111">
        <v>4858.84</v>
      </c>
      <c r="F71" s="60" t="s">
        <v>12</v>
      </c>
    </row>
    <row r="72" spans="2:6">
      <c r="B72" s="109">
        <v>0.5100810185185185</v>
      </c>
      <c r="C72" s="110">
        <v>320</v>
      </c>
      <c r="D72" s="111">
        <v>36.299999999999997</v>
      </c>
      <c r="E72" s="111">
        <v>11616</v>
      </c>
      <c r="F72" s="60" t="s">
        <v>12</v>
      </c>
    </row>
    <row r="73" spans="2:6">
      <c r="B73" s="109">
        <v>0.51146990740740739</v>
      </c>
      <c r="C73" s="110">
        <v>160</v>
      </c>
      <c r="D73" s="111">
        <v>36.26</v>
      </c>
      <c r="E73" s="111">
        <v>5801.5999999999995</v>
      </c>
      <c r="F73" s="60" t="s">
        <v>12</v>
      </c>
    </row>
    <row r="74" spans="2:6">
      <c r="B74" s="109">
        <v>0.51620370370370372</v>
      </c>
      <c r="C74" s="110">
        <v>188</v>
      </c>
      <c r="D74" s="111">
        <v>36.26</v>
      </c>
      <c r="E74" s="111">
        <v>6816.8799999999992</v>
      </c>
      <c r="F74" s="60" t="s">
        <v>12</v>
      </c>
    </row>
    <row r="75" spans="2:6">
      <c r="B75" s="109">
        <v>0.52314814814814814</v>
      </c>
      <c r="C75" s="110">
        <v>89</v>
      </c>
      <c r="D75" s="111">
        <v>36.24</v>
      </c>
      <c r="E75" s="111">
        <v>3225.36</v>
      </c>
      <c r="F75" s="60" t="s">
        <v>12</v>
      </c>
    </row>
    <row r="76" spans="2:6">
      <c r="B76" s="109">
        <v>0.52314814814814814</v>
      </c>
      <c r="C76" s="110">
        <v>134</v>
      </c>
      <c r="D76" s="111">
        <v>36.24</v>
      </c>
      <c r="E76" s="111">
        <v>4856.16</v>
      </c>
      <c r="F76" s="60" t="s">
        <v>12</v>
      </c>
    </row>
    <row r="77" spans="2:6">
      <c r="B77" s="109">
        <v>0.52314814814814814</v>
      </c>
      <c r="C77" s="110">
        <v>139</v>
      </c>
      <c r="D77" s="111">
        <v>36.24</v>
      </c>
      <c r="E77" s="111">
        <v>5037.3600000000006</v>
      </c>
      <c r="F77" s="60" t="s">
        <v>12</v>
      </c>
    </row>
    <row r="78" spans="2:6">
      <c r="B78" s="109">
        <v>0.53142361111111114</v>
      </c>
      <c r="C78" s="110">
        <v>147</v>
      </c>
      <c r="D78" s="111">
        <v>36.28</v>
      </c>
      <c r="E78" s="111">
        <v>5333.16</v>
      </c>
      <c r="F78" s="60" t="s">
        <v>12</v>
      </c>
    </row>
    <row r="79" spans="2:6">
      <c r="B79" s="109">
        <v>0.53142361111111114</v>
      </c>
      <c r="C79" s="110">
        <v>132</v>
      </c>
      <c r="D79" s="111">
        <v>36.28</v>
      </c>
      <c r="E79" s="111">
        <v>4788.96</v>
      </c>
      <c r="F79" s="60" t="s">
        <v>12</v>
      </c>
    </row>
    <row r="80" spans="2:6">
      <c r="B80" s="109">
        <v>0.53142361111111114</v>
      </c>
      <c r="C80" s="110">
        <v>4</v>
      </c>
      <c r="D80" s="111">
        <v>36.28</v>
      </c>
      <c r="E80" s="111">
        <v>145.12</v>
      </c>
      <c r="F80" s="60" t="s">
        <v>12</v>
      </c>
    </row>
    <row r="81" spans="2:6">
      <c r="B81" s="109">
        <v>0.5342824074074074</v>
      </c>
      <c r="C81" s="110">
        <v>85</v>
      </c>
      <c r="D81" s="111">
        <v>36.26</v>
      </c>
      <c r="E81" s="111">
        <v>3082.1</v>
      </c>
      <c r="F81" s="60" t="s">
        <v>12</v>
      </c>
    </row>
    <row r="82" spans="2:6">
      <c r="B82" s="109">
        <v>0.53795138888888894</v>
      </c>
      <c r="C82" s="110">
        <v>92</v>
      </c>
      <c r="D82" s="111">
        <v>36.26</v>
      </c>
      <c r="E82" s="111">
        <v>3335.9199999999996</v>
      </c>
      <c r="F82" s="60" t="s">
        <v>12</v>
      </c>
    </row>
    <row r="83" spans="2:6">
      <c r="B83" s="109">
        <v>0.54059027777777779</v>
      </c>
      <c r="C83" s="110">
        <v>100</v>
      </c>
      <c r="D83" s="111">
        <v>36.28</v>
      </c>
      <c r="E83" s="111">
        <v>3628</v>
      </c>
      <c r="F83" s="60" t="s">
        <v>12</v>
      </c>
    </row>
    <row r="84" spans="2:6">
      <c r="B84" s="109">
        <v>0.54489583333333336</v>
      </c>
      <c r="C84" s="110">
        <v>50</v>
      </c>
      <c r="D84" s="111">
        <v>36.299999999999997</v>
      </c>
      <c r="E84" s="111">
        <v>1814.9999999999998</v>
      </c>
      <c r="F84" s="60" t="s">
        <v>12</v>
      </c>
    </row>
    <row r="85" spans="2:6">
      <c r="B85" s="109">
        <v>0.54598379629629634</v>
      </c>
      <c r="C85" s="110">
        <v>179</v>
      </c>
      <c r="D85" s="111">
        <v>36.28</v>
      </c>
      <c r="E85" s="111">
        <v>6494.12</v>
      </c>
      <c r="F85" s="60" t="s">
        <v>12</v>
      </c>
    </row>
    <row r="86" spans="2:6">
      <c r="B86" s="109">
        <v>0.55104166666666665</v>
      </c>
      <c r="C86" s="110">
        <v>7</v>
      </c>
      <c r="D86" s="111">
        <v>36.299999999999997</v>
      </c>
      <c r="E86" s="111">
        <v>254.09999999999997</v>
      </c>
      <c r="F86" s="60" t="s">
        <v>12</v>
      </c>
    </row>
    <row r="87" spans="2:6">
      <c r="B87" s="109">
        <v>0.55104166666666665</v>
      </c>
      <c r="C87" s="110">
        <v>78</v>
      </c>
      <c r="D87" s="111">
        <v>36.299999999999997</v>
      </c>
      <c r="E87" s="111">
        <v>2831.3999999999996</v>
      </c>
      <c r="F87" s="60" t="s">
        <v>12</v>
      </c>
    </row>
    <row r="88" spans="2:6">
      <c r="B88" s="109">
        <v>0.55123842592592598</v>
      </c>
      <c r="C88" s="110">
        <v>141</v>
      </c>
      <c r="D88" s="111">
        <v>36.28</v>
      </c>
      <c r="E88" s="111">
        <v>5115.4800000000005</v>
      </c>
      <c r="F88" s="60" t="s">
        <v>12</v>
      </c>
    </row>
    <row r="89" spans="2:6">
      <c r="B89" s="109">
        <v>0.55570601851851853</v>
      </c>
      <c r="C89" s="110">
        <v>83</v>
      </c>
      <c r="D89" s="111">
        <v>36.26</v>
      </c>
      <c r="E89" s="111">
        <v>3009.58</v>
      </c>
      <c r="F89" s="60" t="s">
        <v>12</v>
      </c>
    </row>
    <row r="90" spans="2:6">
      <c r="B90" s="109">
        <v>0.55641203703703701</v>
      </c>
      <c r="C90" s="110">
        <v>87</v>
      </c>
      <c r="D90" s="111">
        <v>36.22</v>
      </c>
      <c r="E90" s="111">
        <v>3151.14</v>
      </c>
      <c r="F90" s="60" t="s">
        <v>12</v>
      </c>
    </row>
    <row r="91" spans="2:6">
      <c r="B91" s="109">
        <v>0.56054398148148143</v>
      </c>
      <c r="C91" s="110">
        <v>86</v>
      </c>
      <c r="D91" s="111">
        <v>36.200000000000003</v>
      </c>
      <c r="E91" s="111">
        <v>3113.2000000000003</v>
      </c>
      <c r="F91" s="60" t="s">
        <v>12</v>
      </c>
    </row>
    <row r="92" spans="2:6">
      <c r="B92" s="109">
        <v>0.5618981481481482</v>
      </c>
      <c r="C92" s="110">
        <v>92</v>
      </c>
      <c r="D92" s="111">
        <v>36.159999999999997</v>
      </c>
      <c r="E92" s="111">
        <v>3326.72</v>
      </c>
      <c r="F92" s="60" t="s">
        <v>12</v>
      </c>
    </row>
    <row r="93" spans="2:6">
      <c r="B93" s="109">
        <v>0.56319444444444444</v>
      </c>
      <c r="C93" s="110">
        <v>88</v>
      </c>
      <c r="D93" s="111">
        <v>36.119999999999997</v>
      </c>
      <c r="E93" s="111">
        <v>3178.56</v>
      </c>
      <c r="F93" s="60" t="s">
        <v>12</v>
      </c>
    </row>
    <row r="94" spans="2:6">
      <c r="B94" s="109">
        <v>0.56579861111111107</v>
      </c>
      <c r="C94" s="110">
        <v>86</v>
      </c>
      <c r="D94" s="111">
        <v>36.08</v>
      </c>
      <c r="E94" s="111">
        <v>3102.8799999999997</v>
      </c>
      <c r="F94" s="60" t="s">
        <v>12</v>
      </c>
    </row>
    <row r="95" spans="2:6">
      <c r="B95" s="109">
        <v>0.56819444444444445</v>
      </c>
      <c r="C95" s="110">
        <v>85</v>
      </c>
      <c r="D95" s="111">
        <v>36.08</v>
      </c>
      <c r="E95" s="111">
        <v>3066.7999999999997</v>
      </c>
      <c r="F95" s="60" t="s">
        <v>12</v>
      </c>
    </row>
    <row r="96" spans="2:6">
      <c r="B96" s="109">
        <v>0.57447916666666665</v>
      </c>
      <c r="C96" s="110">
        <v>154</v>
      </c>
      <c r="D96" s="111">
        <v>36.06</v>
      </c>
      <c r="E96" s="111">
        <v>5553.2400000000007</v>
      </c>
      <c r="F96" s="60" t="s">
        <v>12</v>
      </c>
    </row>
    <row r="97" spans="2:6">
      <c r="B97" s="109">
        <v>0.57606481481481486</v>
      </c>
      <c r="C97" s="110">
        <v>35</v>
      </c>
      <c r="D97" s="111">
        <v>36.04</v>
      </c>
      <c r="E97" s="111">
        <v>1261.3999999999999</v>
      </c>
      <c r="F97" s="60" t="s">
        <v>12</v>
      </c>
    </row>
    <row r="98" spans="2:6">
      <c r="B98" s="109">
        <v>0.57606481481481486</v>
      </c>
      <c r="C98" s="110">
        <v>60</v>
      </c>
      <c r="D98" s="111">
        <v>36.04</v>
      </c>
      <c r="E98" s="111">
        <v>2162.4</v>
      </c>
      <c r="F98" s="60" t="s">
        <v>12</v>
      </c>
    </row>
    <row r="99" spans="2:6">
      <c r="B99" s="109">
        <v>0.57849537037037035</v>
      </c>
      <c r="C99" s="110">
        <v>88</v>
      </c>
      <c r="D99" s="111">
        <v>36.04</v>
      </c>
      <c r="E99" s="111">
        <v>3171.52</v>
      </c>
      <c r="F99" s="60" t="s">
        <v>12</v>
      </c>
    </row>
    <row r="100" spans="2:6">
      <c r="B100" s="109">
        <v>0.58262731481481478</v>
      </c>
      <c r="C100" s="110">
        <v>100</v>
      </c>
      <c r="D100" s="111">
        <v>36.04</v>
      </c>
      <c r="E100" s="111">
        <v>3604</v>
      </c>
      <c r="F100" s="60" t="s">
        <v>12</v>
      </c>
    </row>
    <row r="101" spans="2:6">
      <c r="B101" s="109">
        <v>0.58775462962962965</v>
      </c>
      <c r="C101" s="110">
        <v>140</v>
      </c>
      <c r="D101" s="111">
        <v>36.119999999999997</v>
      </c>
      <c r="E101" s="111">
        <v>5056.7999999999993</v>
      </c>
      <c r="F101" s="60" t="s">
        <v>12</v>
      </c>
    </row>
    <row r="102" spans="2:6">
      <c r="B102" s="109">
        <v>0.59217592592592594</v>
      </c>
      <c r="C102" s="110">
        <v>125</v>
      </c>
      <c r="D102" s="111">
        <v>36.1</v>
      </c>
      <c r="E102" s="111">
        <v>4512.5</v>
      </c>
      <c r="F102" s="60" t="s">
        <v>12</v>
      </c>
    </row>
    <row r="103" spans="2:6">
      <c r="B103" s="109">
        <v>0.59219907407407413</v>
      </c>
      <c r="C103" s="110">
        <v>142</v>
      </c>
      <c r="D103" s="111">
        <v>36.06</v>
      </c>
      <c r="E103" s="111">
        <v>5120.5200000000004</v>
      </c>
      <c r="F103" s="60" t="s">
        <v>12</v>
      </c>
    </row>
    <row r="104" spans="2:6">
      <c r="B104" s="109">
        <v>0.59283564814814815</v>
      </c>
      <c r="C104" s="110">
        <v>20</v>
      </c>
      <c r="D104" s="111">
        <v>36.06</v>
      </c>
      <c r="E104" s="111">
        <v>721.2</v>
      </c>
      <c r="F104" s="60" t="s">
        <v>12</v>
      </c>
    </row>
    <row r="105" spans="2:6">
      <c r="B105" s="109">
        <v>0.59546296296296297</v>
      </c>
      <c r="C105" s="110">
        <v>111</v>
      </c>
      <c r="D105" s="111">
        <v>36.08</v>
      </c>
      <c r="E105" s="111">
        <v>4004.8799999999997</v>
      </c>
      <c r="F105" s="60" t="s">
        <v>12</v>
      </c>
    </row>
    <row r="106" spans="2:6">
      <c r="B106" s="109">
        <v>0.59729166666666667</v>
      </c>
      <c r="C106" s="110">
        <v>85</v>
      </c>
      <c r="D106" s="111">
        <v>36.08</v>
      </c>
      <c r="E106" s="111">
        <v>3066.7999999999997</v>
      </c>
      <c r="F106" s="60" t="s">
        <v>12</v>
      </c>
    </row>
    <row r="107" spans="2:6">
      <c r="B107" s="109">
        <v>0.59990740740740744</v>
      </c>
      <c r="C107" s="110">
        <v>83</v>
      </c>
      <c r="D107" s="111">
        <v>36.020000000000003</v>
      </c>
      <c r="E107" s="111">
        <v>2989.6600000000003</v>
      </c>
      <c r="F107" s="60" t="s">
        <v>12</v>
      </c>
    </row>
    <row r="108" spans="2:6">
      <c r="B108" s="109">
        <v>0.60322916666666671</v>
      </c>
      <c r="C108" s="110">
        <v>83</v>
      </c>
      <c r="D108" s="111">
        <v>36.04</v>
      </c>
      <c r="E108" s="111">
        <v>2991.3199999999997</v>
      </c>
      <c r="F108" s="60" t="s">
        <v>12</v>
      </c>
    </row>
    <row r="109" spans="2:6">
      <c r="B109" s="109">
        <v>0.6035300925925926</v>
      </c>
      <c r="C109" s="110">
        <v>86</v>
      </c>
      <c r="D109" s="111">
        <v>36.020000000000003</v>
      </c>
      <c r="E109" s="111">
        <v>3097.7200000000003</v>
      </c>
      <c r="F109" s="60" t="s">
        <v>12</v>
      </c>
    </row>
    <row r="110" spans="2:6">
      <c r="B110" s="109">
        <v>0.60526620370370365</v>
      </c>
      <c r="C110" s="110">
        <v>87</v>
      </c>
      <c r="D110" s="111">
        <v>35.979999999999997</v>
      </c>
      <c r="E110" s="111">
        <v>3130.2599999999998</v>
      </c>
      <c r="F110" s="60" t="s">
        <v>12</v>
      </c>
    </row>
    <row r="111" spans="2:6">
      <c r="B111" s="109">
        <v>0.60932870370370373</v>
      </c>
      <c r="C111" s="110">
        <v>83</v>
      </c>
      <c r="D111" s="111">
        <v>36.04</v>
      </c>
      <c r="E111" s="111">
        <v>2991.3199999999997</v>
      </c>
      <c r="F111" s="60" t="s">
        <v>12</v>
      </c>
    </row>
    <row r="112" spans="2:6">
      <c r="B112" s="109">
        <v>0.60932870370370373</v>
      </c>
      <c r="C112" s="110">
        <v>179</v>
      </c>
      <c r="D112" s="111">
        <v>36.04</v>
      </c>
      <c r="E112" s="111">
        <v>6451.16</v>
      </c>
      <c r="F112" s="60" t="s">
        <v>12</v>
      </c>
    </row>
    <row r="113" spans="2:6">
      <c r="B113" s="109">
        <v>0.61429398148148151</v>
      </c>
      <c r="C113" s="110">
        <v>241</v>
      </c>
      <c r="D113" s="111">
        <v>36.08</v>
      </c>
      <c r="E113" s="111">
        <v>8695.2799999999988</v>
      </c>
      <c r="F113" s="60" t="s">
        <v>12</v>
      </c>
    </row>
    <row r="114" spans="2:6">
      <c r="B114" s="109">
        <v>0.61645833333333333</v>
      </c>
      <c r="C114" s="110">
        <v>91</v>
      </c>
      <c r="D114" s="111">
        <v>36.06</v>
      </c>
      <c r="E114" s="111">
        <v>3281.46</v>
      </c>
      <c r="F114" s="60" t="s">
        <v>12</v>
      </c>
    </row>
    <row r="115" spans="2:6">
      <c r="B115" s="109">
        <v>0.6194560185185185</v>
      </c>
      <c r="C115" s="110">
        <v>89</v>
      </c>
      <c r="D115" s="111">
        <v>36.06</v>
      </c>
      <c r="E115" s="111">
        <v>3209.34</v>
      </c>
      <c r="F115" s="60" t="s">
        <v>12</v>
      </c>
    </row>
    <row r="116" spans="2:6">
      <c r="B116" s="109">
        <v>0.62190972222222218</v>
      </c>
      <c r="C116" s="110">
        <v>116</v>
      </c>
      <c r="D116" s="111">
        <v>36.119999999999997</v>
      </c>
      <c r="E116" s="111">
        <v>4189.92</v>
      </c>
      <c r="F116" s="60" t="s">
        <v>12</v>
      </c>
    </row>
    <row r="117" spans="2:6">
      <c r="B117" s="109">
        <v>0.62318287037037035</v>
      </c>
      <c r="C117" s="110">
        <v>184</v>
      </c>
      <c r="D117" s="111">
        <v>36.1</v>
      </c>
      <c r="E117" s="111">
        <v>6642.4000000000005</v>
      </c>
      <c r="F117" s="60" t="s">
        <v>12</v>
      </c>
    </row>
    <row r="118" spans="2:6">
      <c r="B118" s="109">
        <v>0.62541666666666662</v>
      </c>
      <c r="C118" s="110">
        <v>110</v>
      </c>
      <c r="D118" s="111">
        <v>36.119999999999997</v>
      </c>
      <c r="E118" s="111">
        <v>3973.2</v>
      </c>
      <c r="F118" s="60" t="s">
        <v>12</v>
      </c>
    </row>
    <row r="119" spans="2:6">
      <c r="B119" s="109">
        <v>0.62863425925925931</v>
      </c>
      <c r="C119" s="110">
        <v>252</v>
      </c>
      <c r="D119" s="111">
        <v>36.18</v>
      </c>
      <c r="E119" s="111">
        <v>9117.36</v>
      </c>
      <c r="F119" s="60" t="s">
        <v>12</v>
      </c>
    </row>
    <row r="120" spans="2:6">
      <c r="B120" s="109">
        <v>0.63363425925925931</v>
      </c>
      <c r="C120" s="110">
        <v>171</v>
      </c>
      <c r="D120" s="111">
        <v>36.200000000000003</v>
      </c>
      <c r="E120" s="111">
        <v>6190.2000000000007</v>
      </c>
      <c r="F120" s="60" t="s">
        <v>12</v>
      </c>
    </row>
    <row r="121" spans="2:6">
      <c r="B121" s="109">
        <v>0.63906249999999998</v>
      </c>
      <c r="C121" s="110">
        <v>553</v>
      </c>
      <c r="D121" s="111">
        <v>36.24</v>
      </c>
      <c r="E121" s="111">
        <v>20040.72</v>
      </c>
      <c r="F121" s="60" t="s">
        <v>12</v>
      </c>
    </row>
    <row r="122" spans="2:6">
      <c r="B122" s="109">
        <v>0.6428356481481482</v>
      </c>
      <c r="C122" s="110">
        <v>88</v>
      </c>
      <c r="D122" s="111">
        <v>36.26</v>
      </c>
      <c r="E122" s="111">
        <v>3190.8799999999997</v>
      </c>
      <c r="F122" s="60" t="s">
        <v>12</v>
      </c>
    </row>
    <row r="123" spans="2:6">
      <c r="B123" s="109">
        <v>0.64560185185185182</v>
      </c>
      <c r="C123" s="110">
        <v>699</v>
      </c>
      <c r="D123" s="111">
        <v>36.24</v>
      </c>
      <c r="E123" s="111">
        <v>25331.760000000002</v>
      </c>
      <c r="F123" s="60" t="s">
        <v>12</v>
      </c>
    </row>
    <row r="124" spans="2:6">
      <c r="B124" s="109">
        <v>0.6463888888888889</v>
      </c>
      <c r="C124" s="110">
        <v>87</v>
      </c>
      <c r="D124" s="111">
        <v>36.200000000000003</v>
      </c>
      <c r="E124" s="111">
        <v>3149.4</v>
      </c>
      <c r="F124" s="60" t="s">
        <v>12</v>
      </c>
    </row>
    <row r="125" spans="2:6">
      <c r="B125" s="109">
        <v>0.6468518518518519</v>
      </c>
      <c r="C125" s="110">
        <v>193</v>
      </c>
      <c r="D125" s="111">
        <v>36.159999999999997</v>
      </c>
      <c r="E125" s="111">
        <v>6978.8799999999992</v>
      </c>
      <c r="F125" s="60" t="s">
        <v>12</v>
      </c>
    </row>
    <row r="126" spans="2:6">
      <c r="B126" s="109">
        <v>0.64811342592592591</v>
      </c>
      <c r="C126" s="110">
        <v>191</v>
      </c>
      <c r="D126" s="111">
        <v>36.22</v>
      </c>
      <c r="E126" s="111">
        <v>6918.0199999999995</v>
      </c>
      <c r="F126" s="60" t="s">
        <v>12</v>
      </c>
    </row>
    <row r="127" spans="2:6">
      <c r="B127" s="109">
        <v>0.64975694444444443</v>
      </c>
      <c r="C127" s="110">
        <v>102</v>
      </c>
      <c r="D127" s="111">
        <v>36.24</v>
      </c>
      <c r="E127" s="111">
        <v>3696.48</v>
      </c>
      <c r="F127" s="60" t="s">
        <v>12</v>
      </c>
    </row>
    <row r="128" spans="2:6">
      <c r="B128" s="109">
        <v>0.65046296296296291</v>
      </c>
      <c r="C128" s="110">
        <v>206</v>
      </c>
      <c r="D128" s="111">
        <v>36.24</v>
      </c>
      <c r="E128" s="111">
        <v>7465.4400000000005</v>
      </c>
      <c r="F128" s="60" t="s">
        <v>12</v>
      </c>
    </row>
    <row r="129" spans="2:6">
      <c r="B129" s="109">
        <v>0.65140046296296295</v>
      </c>
      <c r="C129" s="110">
        <v>138</v>
      </c>
      <c r="D129" s="111">
        <v>36.32</v>
      </c>
      <c r="E129" s="111">
        <v>5012.16</v>
      </c>
      <c r="F129" s="60" t="s">
        <v>12</v>
      </c>
    </row>
    <row r="130" spans="2:6">
      <c r="B130" s="109">
        <v>0.65364583333333337</v>
      </c>
      <c r="C130" s="110">
        <v>158</v>
      </c>
      <c r="D130" s="111">
        <v>36.380000000000003</v>
      </c>
      <c r="E130" s="111">
        <v>5748.04</v>
      </c>
      <c r="F130" s="60" t="s">
        <v>12</v>
      </c>
    </row>
    <row r="131" spans="2:6">
      <c r="B131" s="109">
        <v>0.65416666666666667</v>
      </c>
      <c r="C131" s="110">
        <v>290</v>
      </c>
      <c r="D131" s="111">
        <v>36.36</v>
      </c>
      <c r="E131" s="111">
        <v>10544.4</v>
      </c>
      <c r="F131" s="60" t="s">
        <v>12</v>
      </c>
    </row>
    <row r="132" spans="2:6">
      <c r="B132" s="109">
        <v>0.65486111111111112</v>
      </c>
      <c r="C132" s="110">
        <v>127</v>
      </c>
      <c r="D132" s="111">
        <v>36.380000000000003</v>
      </c>
      <c r="E132" s="111">
        <v>4620.26</v>
      </c>
      <c r="F132" s="60" t="s">
        <v>12</v>
      </c>
    </row>
    <row r="133" spans="2:6">
      <c r="B133" s="109">
        <v>0.65611111111111109</v>
      </c>
      <c r="C133" s="110">
        <v>97</v>
      </c>
      <c r="D133" s="111">
        <v>36.4</v>
      </c>
      <c r="E133" s="111">
        <v>3530.7999999999997</v>
      </c>
      <c r="F133" s="60" t="s">
        <v>12</v>
      </c>
    </row>
    <row r="134" spans="2:6">
      <c r="B134" s="109">
        <v>0.65666666666666662</v>
      </c>
      <c r="C134" s="110">
        <v>87</v>
      </c>
      <c r="D134" s="111">
        <v>36.380000000000003</v>
      </c>
      <c r="E134" s="111">
        <v>3165.0600000000004</v>
      </c>
      <c r="F134" s="60" t="s">
        <v>12</v>
      </c>
    </row>
    <row r="135" spans="2:6">
      <c r="B135" s="109">
        <v>0.65943287037037035</v>
      </c>
      <c r="C135" s="110">
        <v>87</v>
      </c>
      <c r="D135" s="111">
        <v>36.32</v>
      </c>
      <c r="E135" s="111">
        <v>3159.84</v>
      </c>
      <c r="F135" s="60" t="s">
        <v>12</v>
      </c>
    </row>
    <row r="136" spans="2:6">
      <c r="B136" s="109">
        <v>0.66024305555555551</v>
      </c>
      <c r="C136" s="110">
        <v>226</v>
      </c>
      <c r="D136" s="111">
        <v>36.299999999999997</v>
      </c>
      <c r="E136" s="111">
        <v>8203.7999999999993</v>
      </c>
      <c r="F136" s="60" t="s">
        <v>12</v>
      </c>
    </row>
    <row r="137" spans="2:6">
      <c r="B137" s="109">
        <v>0.66078703703703701</v>
      </c>
      <c r="C137" s="110">
        <v>84</v>
      </c>
      <c r="D137" s="111">
        <v>36.26</v>
      </c>
      <c r="E137" s="111">
        <v>3045.8399999999997</v>
      </c>
      <c r="F137" s="60" t="s">
        <v>12</v>
      </c>
    </row>
    <row r="138" spans="2:6">
      <c r="B138" s="109">
        <v>0.66292824074074075</v>
      </c>
      <c r="C138" s="110">
        <v>186</v>
      </c>
      <c r="D138" s="111">
        <v>36.200000000000003</v>
      </c>
      <c r="E138" s="111">
        <v>6733.2000000000007</v>
      </c>
      <c r="F138" s="60" t="s">
        <v>12</v>
      </c>
    </row>
    <row r="139" spans="2:6">
      <c r="B139" s="109">
        <v>0.66311342592592593</v>
      </c>
      <c r="C139" s="110">
        <v>122</v>
      </c>
      <c r="D139" s="111">
        <v>36.159999999999997</v>
      </c>
      <c r="E139" s="111">
        <v>4411.5199999999995</v>
      </c>
      <c r="F139" s="60" t="s">
        <v>12</v>
      </c>
    </row>
    <row r="140" spans="2:6">
      <c r="B140" s="109">
        <v>0.66383101851851856</v>
      </c>
      <c r="C140" s="110">
        <v>88</v>
      </c>
      <c r="D140" s="111">
        <v>36.119999999999997</v>
      </c>
      <c r="E140" s="111">
        <v>3178.56</v>
      </c>
      <c r="F140" s="60" t="s">
        <v>12</v>
      </c>
    </row>
    <row r="141" spans="2:6">
      <c r="B141" s="109">
        <v>0.66601851851851857</v>
      </c>
      <c r="C141" s="110">
        <v>12</v>
      </c>
      <c r="D141" s="111">
        <v>36.159999999999997</v>
      </c>
      <c r="E141" s="111">
        <v>433.91999999999996</v>
      </c>
      <c r="F141" s="60" t="s">
        <v>12</v>
      </c>
    </row>
    <row r="142" spans="2:6">
      <c r="B142" s="109">
        <v>0.66618055555555555</v>
      </c>
      <c r="C142" s="110">
        <v>146</v>
      </c>
      <c r="D142" s="111">
        <v>36.159999999999997</v>
      </c>
      <c r="E142" s="111">
        <v>5279.36</v>
      </c>
      <c r="F142" s="60" t="s">
        <v>12</v>
      </c>
    </row>
    <row r="143" spans="2:6">
      <c r="B143" s="109">
        <v>0.66685185185185181</v>
      </c>
      <c r="C143" s="110">
        <v>259</v>
      </c>
      <c r="D143" s="111">
        <v>36.14</v>
      </c>
      <c r="E143" s="111">
        <v>9360.26</v>
      </c>
      <c r="F143" s="60" t="s">
        <v>12</v>
      </c>
    </row>
    <row r="144" spans="2:6">
      <c r="B144" s="109">
        <v>0.66726851851851854</v>
      </c>
      <c r="C144" s="110">
        <v>103</v>
      </c>
      <c r="D144" s="111">
        <v>36.1</v>
      </c>
      <c r="E144" s="111">
        <v>3718.3</v>
      </c>
      <c r="F144" s="60" t="s">
        <v>12</v>
      </c>
    </row>
    <row r="145" spans="2:6">
      <c r="B145" s="109">
        <v>0.67416666666666669</v>
      </c>
      <c r="C145" s="110">
        <v>161</v>
      </c>
      <c r="D145" s="111">
        <v>36.14</v>
      </c>
      <c r="E145" s="111">
        <v>5818.54</v>
      </c>
      <c r="F145" s="60" t="s">
        <v>12</v>
      </c>
    </row>
    <row r="146" spans="2:6">
      <c r="B146" s="109">
        <v>0.67596064814814816</v>
      </c>
      <c r="C146" s="110">
        <v>975</v>
      </c>
      <c r="D146" s="111">
        <v>36.159999999999997</v>
      </c>
      <c r="E146" s="111">
        <v>35256</v>
      </c>
      <c r="F146" s="60" t="s">
        <v>12</v>
      </c>
    </row>
    <row r="147" spans="2:6">
      <c r="B147" s="109">
        <v>0.68146990740740743</v>
      </c>
      <c r="C147" s="110">
        <v>193</v>
      </c>
      <c r="D147" s="111">
        <v>36.14</v>
      </c>
      <c r="E147" s="111">
        <v>6975.02</v>
      </c>
      <c r="F147" s="60" t="s">
        <v>12</v>
      </c>
    </row>
    <row r="148" spans="2:6">
      <c r="B148" s="109">
        <v>0.68146990740740743</v>
      </c>
      <c r="C148" s="110">
        <v>78</v>
      </c>
      <c r="D148" s="111">
        <v>36.14</v>
      </c>
      <c r="E148" s="111">
        <v>2818.92</v>
      </c>
      <c r="F148" s="60" t="s">
        <v>12</v>
      </c>
    </row>
    <row r="149" spans="2:6">
      <c r="B149" s="109">
        <v>0.68146990740740743</v>
      </c>
      <c r="C149" s="110">
        <v>45</v>
      </c>
      <c r="D149" s="111">
        <v>36.14</v>
      </c>
      <c r="E149" s="111">
        <v>1626.3</v>
      </c>
      <c r="F149" s="60" t="s">
        <v>12</v>
      </c>
    </row>
    <row r="150" spans="2:6">
      <c r="B150" s="109">
        <v>0.68406250000000002</v>
      </c>
      <c r="C150" s="110">
        <v>319</v>
      </c>
      <c r="D150" s="111">
        <v>36.159999999999997</v>
      </c>
      <c r="E150" s="111">
        <v>11535.039999999999</v>
      </c>
      <c r="F150" s="60" t="s">
        <v>12</v>
      </c>
    </row>
    <row r="151" spans="2:6">
      <c r="B151" s="109">
        <v>0.68547453703703709</v>
      </c>
      <c r="C151" s="110">
        <v>209</v>
      </c>
      <c r="D151" s="111">
        <v>36.14</v>
      </c>
      <c r="E151" s="111">
        <v>7553.26</v>
      </c>
      <c r="F151" s="60" t="s">
        <v>12</v>
      </c>
    </row>
    <row r="152" spans="2:6">
      <c r="B152" s="109">
        <v>0.68645833333333328</v>
      </c>
      <c r="C152" s="110">
        <v>111</v>
      </c>
      <c r="D152" s="111">
        <v>36.119999999999997</v>
      </c>
      <c r="E152" s="111">
        <v>4009.3199999999997</v>
      </c>
      <c r="F152" s="60" t="s">
        <v>12</v>
      </c>
    </row>
    <row r="153" spans="2:6">
      <c r="B153" s="109">
        <v>0.68709490740740742</v>
      </c>
      <c r="C153" s="110">
        <v>13</v>
      </c>
      <c r="D153" s="111">
        <v>36.1</v>
      </c>
      <c r="E153" s="111">
        <v>469.3</v>
      </c>
      <c r="F153" s="60" t="s">
        <v>12</v>
      </c>
    </row>
    <row r="154" spans="2:6">
      <c r="B154" s="109">
        <v>0.68709490740740742</v>
      </c>
      <c r="C154" s="110">
        <v>83</v>
      </c>
      <c r="D154" s="111">
        <v>36.1</v>
      </c>
      <c r="E154" s="111">
        <v>2996.3</v>
      </c>
      <c r="F154" s="60" t="s">
        <v>12</v>
      </c>
    </row>
    <row r="155" spans="2:6">
      <c r="B155" s="109">
        <v>0.68859953703703702</v>
      </c>
      <c r="C155" s="110">
        <v>106</v>
      </c>
      <c r="D155" s="111">
        <v>36.04</v>
      </c>
      <c r="E155" s="111">
        <v>3820.24</v>
      </c>
      <c r="F155" s="60" t="s">
        <v>12</v>
      </c>
    </row>
    <row r="156" spans="2:6">
      <c r="B156" s="109">
        <v>0.68909722222222225</v>
      </c>
      <c r="C156" s="110">
        <v>95</v>
      </c>
      <c r="D156" s="111">
        <v>36.020000000000003</v>
      </c>
      <c r="E156" s="111">
        <v>3421.9</v>
      </c>
      <c r="F156" s="60" t="s">
        <v>12</v>
      </c>
    </row>
    <row r="157" spans="2:6">
      <c r="B157" s="109">
        <v>0.69061342592592589</v>
      </c>
      <c r="C157" s="110">
        <v>151</v>
      </c>
      <c r="D157" s="111">
        <v>35.979999999999997</v>
      </c>
      <c r="E157" s="111">
        <v>5432.98</v>
      </c>
      <c r="F157" s="60" t="s">
        <v>12</v>
      </c>
    </row>
    <row r="158" spans="2:6">
      <c r="B158" s="109">
        <v>0.69190972222222225</v>
      </c>
      <c r="C158" s="110">
        <v>82</v>
      </c>
      <c r="D158" s="111">
        <v>35.96</v>
      </c>
      <c r="E158" s="111">
        <v>2948.7200000000003</v>
      </c>
      <c r="F158" s="60" t="s">
        <v>12</v>
      </c>
    </row>
    <row r="159" spans="2:6">
      <c r="B159" s="109">
        <v>0.69369212962962967</v>
      </c>
      <c r="C159" s="110">
        <v>1</v>
      </c>
      <c r="D159" s="111">
        <v>35.979999999999997</v>
      </c>
      <c r="E159" s="111">
        <v>35.979999999999997</v>
      </c>
      <c r="F159" s="60" t="s">
        <v>12</v>
      </c>
    </row>
    <row r="160" spans="2:6">
      <c r="B160" s="109">
        <v>0.69369212962962967</v>
      </c>
      <c r="C160" s="110">
        <v>162</v>
      </c>
      <c r="D160" s="111">
        <v>35.979999999999997</v>
      </c>
      <c r="E160" s="111">
        <v>5828.7599999999993</v>
      </c>
      <c r="F160" s="60" t="s">
        <v>12</v>
      </c>
    </row>
    <row r="161" spans="2:6">
      <c r="B161" s="109">
        <v>0.6962962962962963</v>
      </c>
      <c r="C161" s="110">
        <v>114</v>
      </c>
      <c r="D161" s="111">
        <v>35.96</v>
      </c>
      <c r="E161" s="111">
        <v>4099.4400000000005</v>
      </c>
      <c r="F161" s="60" t="s">
        <v>12</v>
      </c>
    </row>
    <row r="162" spans="2:6">
      <c r="B162" s="109">
        <v>0.69810185185185181</v>
      </c>
      <c r="C162" s="110">
        <v>138</v>
      </c>
      <c r="D162" s="111">
        <v>35.94</v>
      </c>
      <c r="E162" s="111">
        <v>4959.7199999999993</v>
      </c>
      <c r="F162" s="60" t="s">
        <v>12</v>
      </c>
    </row>
    <row r="163" spans="2:6">
      <c r="B163" s="109">
        <v>0.70160879629629624</v>
      </c>
      <c r="C163" s="110">
        <v>297</v>
      </c>
      <c r="D163" s="111">
        <v>36</v>
      </c>
      <c r="E163" s="111">
        <v>10692</v>
      </c>
      <c r="F163" s="60" t="s">
        <v>12</v>
      </c>
    </row>
    <row r="164" spans="2:6">
      <c r="B164" s="109">
        <v>0.70274305555555561</v>
      </c>
      <c r="C164" s="110">
        <v>270</v>
      </c>
      <c r="D164" s="111">
        <v>35.979999999999997</v>
      </c>
      <c r="E164" s="111">
        <v>9714.5999999999985</v>
      </c>
      <c r="F164" s="60" t="s">
        <v>12</v>
      </c>
    </row>
    <row r="165" spans="2:6">
      <c r="B165" s="109">
        <v>0.70685185185185184</v>
      </c>
      <c r="C165" s="110">
        <v>146</v>
      </c>
      <c r="D165" s="111">
        <v>35.96</v>
      </c>
      <c r="E165" s="111">
        <v>5250.16</v>
      </c>
      <c r="F165" s="60" t="s">
        <v>12</v>
      </c>
    </row>
    <row r="166" spans="2:6">
      <c r="B166" s="109">
        <v>0.70685185185185184</v>
      </c>
      <c r="C166" s="110">
        <v>17</v>
      </c>
      <c r="D166" s="111">
        <v>35.96</v>
      </c>
      <c r="E166" s="111">
        <v>611.32000000000005</v>
      </c>
      <c r="F166" s="60" t="s">
        <v>12</v>
      </c>
    </row>
    <row r="167" spans="2:6">
      <c r="B167" s="109">
        <v>0.70685185185185184</v>
      </c>
      <c r="C167" s="110">
        <v>163</v>
      </c>
      <c r="D167" s="111">
        <v>35.96</v>
      </c>
      <c r="E167" s="111">
        <v>5861.4800000000005</v>
      </c>
      <c r="F167" s="60" t="s">
        <v>12</v>
      </c>
    </row>
    <row r="168" spans="2:6">
      <c r="B168" s="109">
        <v>0.70936342592592594</v>
      </c>
      <c r="C168" s="110">
        <v>106</v>
      </c>
      <c r="D168" s="111">
        <v>35.979999999999997</v>
      </c>
      <c r="E168" s="111">
        <v>3813.8799999999997</v>
      </c>
      <c r="F168" s="60" t="s">
        <v>12</v>
      </c>
    </row>
    <row r="169" spans="2:6">
      <c r="B169" s="109">
        <v>0.70936342592592594</v>
      </c>
      <c r="C169" s="110">
        <v>173</v>
      </c>
      <c r="D169" s="111">
        <v>35.979999999999997</v>
      </c>
      <c r="E169" s="111">
        <v>6224.5399999999991</v>
      </c>
      <c r="F169" s="60" t="s">
        <v>12</v>
      </c>
    </row>
    <row r="170" spans="2:6">
      <c r="B170" s="109">
        <v>0.70953703703703708</v>
      </c>
      <c r="C170" s="110">
        <v>96</v>
      </c>
      <c r="D170" s="111">
        <v>35.96</v>
      </c>
      <c r="E170" s="111">
        <v>3452.16</v>
      </c>
      <c r="F170" s="60" t="s">
        <v>12</v>
      </c>
    </row>
    <row r="171" spans="2:6">
      <c r="B171" s="109">
        <v>0.70953703703703708</v>
      </c>
      <c r="C171" s="110">
        <v>18</v>
      </c>
      <c r="D171" s="111">
        <v>35.96</v>
      </c>
      <c r="E171" s="111">
        <v>647.28</v>
      </c>
      <c r="F171" s="60" t="s">
        <v>12</v>
      </c>
    </row>
    <row r="172" spans="2:6">
      <c r="B172" s="109">
        <v>0.71016203703703706</v>
      </c>
      <c r="C172" s="110">
        <v>280</v>
      </c>
      <c r="D172" s="111">
        <v>35.94</v>
      </c>
      <c r="E172" s="111">
        <v>10063.199999999999</v>
      </c>
      <c r="F172" s="60" t="s">
        <v>12</v>
      </c>
    </row>
    <row r="173" spans="2:6">
      <c r="B173" s="109">
        <v>0.7173032407407407</v>
      </c>
      <c r="C173" s="110">
        <v>477</v>
      </c>
      <c r="D173" s="111">
        <v>36</v>
      </c>
      <c r="E173" s="111">
        <v>17172</v>
      </c>
      <c r="F173" s="60" t="s">
        <v>12</v>
      </c>
    </row>
    <row r="174" spans="2:6">
      <c r="B174" s="109"/>
      <c r="C174" s="110"/>
      <c r="D174" s="111"/>
      <c r="E174" s="111"/>
      <c r="F174" s="60"/>
    </row>
    <row r="175" spans="2:6">
      <c r="B175" s="109"/>
      <c r="C175" s="110"/>
      <c r="D175" s="111"/>
      <c r="E175" s="111"/>
      <c r="F175" s="60"/>
    </row>
    <row r="176" spans="2:6">
      <c r="B176" s="109"/>
      <c r="C176" s="110"/>
      <c r="D176" s="111"/>
      <c r="E176" s="111"/>
      <c r="F176" s="60"/>
    </row>
    <row r="177" spans="2:6">
      <c r="B177" s="109"/>
      <c r="C177" s="110"/>
      <c r="D177" s="111"/>
      <c r="E177" s="111"/>
      <c r="F177" s="60"/>
    </row>
    <row r="178" spans="2:6">
      <c r="B178" s="109"/>
      <c r="C178" s="110"/>
      <c r="D178" s="111"/>
      <c r="E178" s="111"/>
      <c r="F178" s="60"/>
    </row>
    <row r="179" spans="2:6">
      <c r="B179" s="109"/>
      <c r="C179" s="110"/>
      <c r="D179" s="111"/>
      <c r="E179" s="111"/>
      <c r="F179" s="60"/>
    </row>
    <row r="180" spans="2:6">
      <c r="B180" s="109"/>
      <c r="C180" s="110"/>
      <c r="D180" s="111"/>
      <c r="E180" s="111"/>
      <c r="F180" s="60"/>
    </row>
    <row r="181" spans="2:6">
      <c r="B181" s="109"/>
      <c r="C181" s="110"/>
      <c r="D181" s="111"/>
      <c r="E181" s="111"/>
      <c r="F181" s="60"/>
    </row>
    <row r="182" spans="2:6">
      <c r="B182" s="109"/>
      <c r="C182" s="110"/>
      <c r="D182" s="111"/>
      <c r="E182" s="111"/>
      <c r="F182" s="60"/>
    </row>
    <row r="183" spans="2:6">
      <c r="B183" s="109"/>
      <c r="C183" s="110"/>
      <c r="D183" s="111"/>
      <c r="E183" s="111"/>
      <c r="F183" s="60"/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  <row r="330" spans="2:6">
      <c r="B330" s="109"/>
      <c r="C330" s="110"/>
      <c r="D330" s="111"/>
      <c r="E330" s="111"/>
      <c r="F330" s="60"/>
    </row>
    <row r="331" spans="2:6">
      <c r="B331" s="109"/>
      <c r="C331" s="110"/>
      <c r="D331" s="111"/>
      <c r="E331" s="111"/>
      <c r="F331" s="60"/>
    </row>
    <row r="332" spans="2:6">
      <c r="B332" s="109"/>
      <c r="C332" s="110"/>
      <c r="D332" s="111"/>
      <c r="E332" s="111"/>
      <c r="F332" s="60"/>
    </row>
    <row r="333" spans="2:6">
      <c r="B333" s="109"/>
      <c r="C333" s="110"/>
      <c r="D333" s="111"/>
      <c r="E333" s="111"/>
      <c r="F333" s="60"/>
    </row>
    <row r="334" spans="2:6">
      <c r="B334" s="109"/>
      <c r="C334" s="110"/>
      <c r="D334" s="111"/>
      <c r="E334" s="111"/>
      <c r="F334" s="60"/>
    </row>
    <row r="335" spans="2:6">
      <c r="B335" s="109"/>
      <c r="C335" s="110"/>
      <c r="D335" s="111"/>
      <c r="E335" s="111"/>
      <c r="F335" s="60"/>
    </row>
    <row r="336" spans="2:6">
      <c r="B336" s="109"/>
      <c r="C336" s="110"/>
      <c r="D336" s="111"/>
      <c r="E336" s="111"/>
      <c r="F336" s="60"/>
    </row>
    <row r="337" spans="2:6">
      <c r="B337" s="109"/>
      <c r="C337" s="110"/>
      <c r="D337" s="111"/>
      <c r="E337" s="111"/>
      <c r="F337" s="60"/>
    </row>
    <row r="338" spans="2:6">
      <c r="B338" s="109"/>
      <c r="C338" s="110"/>
      <c r="D338" s="111"/>
      <c r="E338" s="111"/>
      <c r="F338" s="60"/>
    </row>
    <row r="339" spans="2:6">
      <c r="B339" s="109"/>
      <c r="C339" s="110"/>
      <c r="D339" s="111"/>
      <c r="E339" s="111"/>
      <c r="F339" s="60"/>
    </row>
    <row r="340" spans="2:6">
      <c r="B340" s="109"/>
      <c r="C340" s="110"/>
      <c r="D340" s="111"/>
      <c r="E340" s="111"/>
      <c r="F340" s="60"/>
    </row>
    <row r="341" spans="2:6">
      <c r="B341" s="109"/>
      <c r="C341" s="110"/>
      <c r="D341" s="111"/>
      <c r="E341" s="111"/>
      <c r="F341" s="60"/>
    </row>
    <row r="342" spans="2:6">
      <c r="B342" s="109"/>
      <c r="C342" s="110"/>
      <c r="D342" s="111"/>
      <c r="E342" s="111"/>
      <c r="F342" s="60"/>
    </row>
    <row r="343" spans="2:6">
      <c r="B343" s="109"/>
      <c r="C343" s="110"/>
      <c r="D343" s="111"/>
      <c r="E343" s="111"/>
      <c r="F343" s="60"/>
    </row>
    <row r="344" spans="2:6">
      <c r="B344" s="109"/>
      <c r="C344" s="110"/>
      <c r="D344" s="111"/>
      <c r="E344" s="111"/>
      <c r="F344" s="60"/>
    </row>
    <row r="345" spans="2:6">
      <c r="B345" s="109"/>
      <c r="C345" s="110"/>
      <c r="D345" s="111"/>
      <c r="E345" s="111"/>
      <c r="F345" s="60"/>
    </row>
  </sheetData>
  <conditionalFormatting sqref="D15:D19">
    <cfRule type="expression" dxfId="40" priority="1">
      <formula>$D15&gt;#REF!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0a4026-63bd-4a52-9bfe-9924ce6f6270" xsi:nil="true"/>
    <lcf76f155ced4ddcb4097134ff3c332f xmlns="b4952eb3-be4e-4adb-aa9e-c68ae90a061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65603F41293A49ADBF518542599CD5" ma:contentTypeVersion="15" ma:contentTypeDescription="Create a new document." ma:contentTypeScope="" ma:versionID="0f12148b48b8178f115baf7c435a8ed4">
  <xsd:schema xmlns:xsd="http://www.w3.org/2001/XMLSchema" xmlns:xs="http://www.w3.org/2001/XMLSchema" xmlns:p="http://schemas.microsoft.com/office/2006/metadata/properties" xmlns:ns2="b4952eb3-be4e-4adb-aa9e-c68ae90a0616" xmlns:ns3="f10a4026-63bd-4a52-9bfe-9924ce6f6270" targetNamespace="http://schemas.microsoft.com/office/2006/metadata/properties" ma:root="true" ma:fieldsID="db59bf1798d6f9871f55dc718dbceb1d" ns2:_="" ns3:_="">
    <xsd:import namespace="b4952eb3-be4e-4adb-aa9e-c68ae90a0616"/>
    <xsd:import namespace="f10a4026-63bd-4a52-9bfe-9924ce6f62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952eb3-be4e-4adb-aa9e-c68ae90a06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914e6b1-0896-40a9-85da-0b0e1f3ba4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4026-63bd-4a52-9bfe-9924ce6f627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2242969-9041-4270-a44c-7d96eaf90675}" ma:internalName="TaxCatchAll" ma:showField="CatchAllData" ma:web="f10a4026-63bd-4a52-9bfe-9924ce6f62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1A0509-A77C-46FC-A7E0-ADA0E4195CCF}">
  <ds:schemaRefs>
    <ds:schemaRef ds:uri="http://purl.org/dc/dcmitype/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f10a4026-63bd-4a52-9bfe-9924ce6f6270"/>
    <ds:schemaRef ds:uri="b4952eb3-be4e-4adb-aa9e-c68ae90a0616"/>
  </ds:schemaRefs>
</ds:datastoreItem>
</file>

<file path=customXml/itemProps2.xml><?xml version="1.0" encoding="utf-8"?>
<ds:datastoreItem xmlns:ds="http://schemas.openxmlformats.org/officeDocument/2006/customXml" ds:itemID="{533DBD0A-7B2F-4D4B-A495-D600CEF7A7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965897-45F2-4551-9744-1B0191641F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952eb3-be4e-4adb-aa9e-c68ae90a0616"/>
    <ds:schemaRef ds:uri="f10a4026-63bd-4a52-9bfe-9924ce6f62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49</vt:i4>
      </vt:variant>
    </vt:vector>
  </HeadingPairs>
  <TitlesOfParts>
    <vt:vector size="49" baseType="lpstr">
      <vt:lpstr>SBM Offshore - Share Repurchase</vt:lpstr>
      <vt:lpstr>Last Five Trading Days Summary</vt:lpstr>
      <vt:lpstr>Weekly Summary</vt:lpstr>
      <vt:lpstr>06-May-2026</vt:lpstr>
      <vt:lpstr>05-May-2026</vt:lpstr>
      <vt:lpstr>04-May-2026</vt:lpstr>
      <vt:lpstr>30-Apr-2026</vt:lpstr>
      <vt:lpstr>29-Apr-2026</vt:lpstr>
      <vt:lpstr>28-Apr-2026</vt:lpstr>
      <vt:lpstr>27-Apr-2026 </vt:lpstr>
      <vt:lpstr>24-Apr-2026</vt:lpstr>
      <vt:lpstr>23-Apr-2026 </vt:lpstr>
      <vt:lpstr>22-Apr-2026</vt:lpstr>
      <vt:lpstr>21-Apr-2026</vt:lpstr>
      <vt:lpstr>20-Apr-2026</vt:lpstr>
      <vt:lpstr>17-Apr-2026</vt:lpstr>
      <vt:lpstr>16-Apr-2026</vt:lpstr>
      <vt:lpstr>15-Apr-2026</vt:lpstr>
      <vt:lpstr>14-Apr-2026</vt:lpstr>
      <vt:lpstr>13-Apr-2026</vt:lpstr>
      <vt:lpstr>10-Apr-2026</vt:lpstr>
      <vt:lpstr>09-Apr-2026</vt:lpstr>
      <vt:lpstr>08-Apr-2026</vt:lpstr>
      <vt:lpstr>07-Apr-2026</vt:lpstr>
      <vt:lpstr>02-Apr-2026</vt:lpstr>
      <vt:lpstr>01-Apr-2026</vt:lpstr>
      <vt:lpstr>31-Mar-2026</vt:lpstr>
      <vt:lpstr>30-Mar-2026</vt:lpstr>
      <vt:lpstr>27-Mar-2026</vt:lpstr>
      <vt:lpstr>26-Mar-2026</vt:lpstr>
      <vt:lpstr>25-Mar-2026</vt:lpstr>
      <vt:lpstr>24-Mar-2026</vt:lpstr>
      <vt:lpstr>23-Mar-2026</vt:lpstr>
      <vt:lpstr>20-Mar-2026</vt:lpstr>
      <vt:lpstr>19-Mar-2026</vt:lpstr>
      <vt:lpstr>18-Mar-2026</vt:lpstr>
      <vt:lpstr>17-Mar-2026</vt:lpstr>
      <vt:lpstr>16-Mar-2026</vt:lpstr>
      <vt:lpstr>13-Mar-2026</vt:lpstr>
      <vt:lpstr>12-Mar-2026</vt:lpstr>
      <vt:lpstr>11-Mar-2026</vt:lpstr>
      <vt:lpstr>10-Mar-2026</vt:lpstr>
      <vt:lpstr>09-Mar-2026</vt:lpstr>
      <vt:lpstr>06-Mar-2026</vt:lpstr>
      <vt:lpstr>05-Mar-2026</vt:lpstr>
      <vt:lpstr>4-Mar-2026</vt:lpstr>
      <vt:lpstr>3-Mar-2026</vt:lpstr>
      <vt:lpstr>2-Mar-2026</vt:lpstr>
      <vt:lpstr>27-Feb-2026</vt:lpstr>
    </vt:vector>
  </TitlesOfParts>
  <Company>Philips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Share buy back program</dc:title>
  <dc:subject>Transaction history</dc:subject>
  <dc:creator>Brands</dc:creator>
  <cp:lastModifiedBy>Alby défossé, Charles</cp:lastModifiedBy>
  <cp:lastPrinted>2011-07-21T10:41:29Z</cp:lastPrinted>
  <dcterms:created xsi:type="dcterms:W3CDTF">2011-07-21T09:27:54Z</dcterms:created>
  <dcterms:modified xsi:type="dcterms:W3CDTF">2026-05-06T17:47:38Z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MSIP_Label_0bce33f7-04c0-4596-9b71-ba8617e88451_Enabled">
    <vt:lpwstr>true</vt:lpwstr>
  </property>
  <property fmtid="{D5CDD505-2E9C-101B-9397-08002B2CF9AE}" pid="4" name="MSIP_Label_0bce33f7-04c0-4596-9b71-ba8617e88451_SetDate">
    <vt:lpwstr>2021-07-14T11:07:25Z</vt:lpwstr>
  </property>
  <property fmtid="{D5CDD505-2E9C-101B-9397-08002B2CF9AE}" pid="5" name="MSIP_Label_0bce33f7-04c0-4596-9b71-ba8617e88451_Method">
    <vt:lpwstr>Privileged</vt:lpwstr>
  </property>
  <property fmtid="{D5CDD505-2E9C-101B-9397-08002B2CF9AE}" pid="6" name="MSIP_Label_0bce33f7-04c0-4596-9b71-ba8617e88451_Name">
    <vt:lpwstr>0bce33f7-04c0-4596-9b71-ba8617e88451</vt:lpwstr>
  </property>
  <property fmtid="{D5CDD505-2E9C-101B-9397-08002B2CF9AE}" pid="7" name="MSIP_Label_0bce33f7-04c0-4596-9b71-ba8617e88451_SiteId">
    <vt:lpwstr>3a15904d-3fd9-4256-a753-beb05cdf0c6d</vt:lpwstr>
  </property>
  <property fmtid="{D5CDD505-2E9C-101B-9397-08002B2CF9AE}" pid="8" name="MSIP_Label_0bce33f7-04c0-4596-9b71-ba8617e88451_ActionId">
    <vt:lpwstr>2a0084b4-204f-428e-8c85-05b93330837e</vt:lpwstr>
  </property>
  <property fmtid="{D5CDD505-2E9C-101B-9397-08002B2CF9AE}" pid="9" name="MSIP_Label_0bce33f7-04c0-4596-9b71-ba8617e88451_ContentBits">
    <vt:lpwstr>0</vt:lpwstr>
  </property>
  <property fmtid="{D5CDD505-2E9C-101B-9397-08002B2CF9AE}" pid="10" name="ContentTypeId">
    <vt:lpwstr>0x0101004265603F41293A49ADBF518542599CD5</vt:lpwstr>
  </property>
  <property fmtid="{D5CDD505-2E9C-101B-9397-08002B2CF9AE}" pid="11" name="MediaServiceImageTags">
    <vt:lpwstr/>
  </property>
</Properties>
</file>